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/>
  <xr:revisionPtr revIDLastSave="0" documentId="13_ncr:1_{B3DAF91A-F900-4DCA-A4D4-A969024C0A24}" xr6:coauthVersionLast="47" xr6:coauthVersionMax="47" xr10:uidLastSave="{00000000-0000-0000-0000-000000000000}"/>
  <bookViews>
    <workbookView xWindow="43080" yWindow="0" windowWidth="29040" windowHeight="15720" xr2:uid="{00000000-000D-0000-FFFF-FFFF00000000}"/>
  </bookViews>
  <sheets>
    <sheet name="Položky k ocenění" sheetId="1" r:id="rId1"/>
  </sheets>
  <definedNames>
    <definedName name="_xlnm._FilterDatabase" localSheetId="0" hidden="1">'Položky k ocenění'!$B$7:$N$7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4" i="1" l="1"/>
  <c r="J54" i="1"/>
  <c r="F54" i="1"/>
  <c r="N53" i="1"/>
  <c r="J53" i="1"/>
  <c r="F53" i="1"/>
  <c r="J93" i="1" l="1"/>
  <c r="J70" i="1"/>
  <c r="J67" i="1"/>
  <c r="F42" i="1"/>
  <c r="F27" i="1"/>
  <c r="F26" i="1"/>
  <c r="F21" i="1"/>
  <c r="F19" i="1"/>
  <c r="F16" i="1"/>
  <c r="F14" i="1"/>
  <c r="F11" i="1"/>
  <c r="F12" i="1"/>
  <c r="F13" i="1"/>
  <c r="F10" i="1"/>
  <c r="N100" i="1"/>
  <c r="J100" i="1"/>
  <c r="F100" i="1"/>
  <c r="N96" i="1"/>
  <c r="N95" i="1"/>
  <c r="J95" i="1"/>
  <c r="F95" i="1"/>
  <c r="F94" i="1"/>
  <c r="J90" i="1"/>
  <c r="J89" i="1"/>
  <c r="N88" i="1"/>
  <c r="J88" i="1"/>
  <c r="J87" i="1"/>
  <c r="F87" i="1"/>
  <c r="N86" i="1"/>
  <c r="N85" i="1"/>
  <c r="J85" i="1"/>
  <c r="N84" i="1"/>
  <c r="N83" i="1"/>
  <c r="J83" i="1"/>
  <c r="F83" i="1"/>
  <c r="N82" i="1"/>
  <c r="J82" i="1"/>
  <c r="F82" i="1"/>
  <c r="N78" i="1"/>
  <c r="F78" i="1"/>
  <c r="F77" i="1"/>
  <c r="J77" i="1"/>
  <c r="N77" i="1"/>
  <c r="N79" i="1"/>
  <c r="J79" i="1"/>
  <c r="F79" i="1"/>
  <c r="N71" i="1"/>
  <c r="J71" i="1"/>
  <c r="F71" i="1"/>
  <c r="N70" i="1"/>
  <c r="F70" i="1"/>
  <c r="N68" i="1"/>
  <c r="J68" i="1"/>
  <c r="F68" i="1"/>
  <c r="N65" i="1"/>
  <c r="J65" i="1"/>
  <c r="F65" i="1"/>
  <c r="N49" i="1"/>
  <c r="J49" i="1"/>
  <c r="F49" i="1"/>
  <c r="N50" i="1"/>
  <c r="J50" i="1"/>
  <c r="F50" i="1"/>
  <c r="N48" i="1"/>
  <c r="J48" i="1"/>
  <c r="N34" i="1" l="1"/>
  <c r="J34" i="1"/>
  <c r="F34" i="1"/>
  <c r="N27" i="1"/>
  <c r="J27" i="1"/>
  <c r="F31" i="1"/>
  <c r="N23" i="1"/>
  <c r="J23" i="1"/>
  <c r="F23" i="1"/>
  <c r="N20" i="1"/>
  <c r="J20" i="1"/>
  <c r="N14" i="1"/>
  <c r="N13" i="1"/>
  <c r="J14" i="1"/>
  <c r="J13" i="1"/>
  <c r="N98" i="1" l="1"/>
  <c r="N93" i="1"/>
  <c r="N91" i="1"/>
  <c r="N76" i="1"/>
  <c r="N75" i="1"/>
  <c r="N74" i="1"/>
  <c r="N73" i="1"/>
  <c r="N69" i="1"/>
  <c r="N67" i="1"/>
  <c r="N66" i="1"/>
  <c r="N63" i="1"/>
  <c r="N62" i="1"/>
  <c r="N59" i="1"/>
  <c r="N58" i="1"/>
  <c r="N57" i="1"/>
  <c r="N56" i="1"/>
  <c r="N55" i="1"/>
  <c r="N52" i="1"/>
  <c r="N47" i="1"/>
  <c r="N45" i="1"/>
  <c r="N43" i="1"/>
  <c r="N41" i="1"/>
  <c r="N40" i="1"/>
  <c r="N39" i="1"/>
  <c r="N38" i="1"/>
  <c r="N33" i="1"/>
  <c r="N32" i="1"/>
  <c r="N30" i="1"/>
  <c r="N29" i="1"/>
  <c r="N26" i="1"/>
  <c r="N25" i="1"/>
  <c r="N24" i="1"/>
  <c r="N22" i="1"/>
  <c r="N21" i="1"/>
  <c r="N19" i="1"/>
  <c r="J98" i="1"/>
  <c r="J91" i="1"/>
  <c r="J81" i="1"/>
  <c r="J76" i="1"/>
  <c r="J75" i="1"/>
  <c r="J74" i="1"/>
  <c r="J73" i="1"/>
  <c r="J69" i="1"/>
  <c r="J66" i="1"/>
  <c r="J63" i="1"/>
  <c r="J62" i="1"/>
  <c r="J59" i="1"/>
  <c r="J58" i="1"/>
  <c r="J57" i="1"/>
  <c r="J56" i="1"/>
  <c r="J55" i="1"/>
  <c r="J52" i="1"/>
  <c r="J47" i="1"/>
  <c r="J45" i="1"/>
  <c r="J43" i="1"/>
  <c r="J41" i="1"/>
  <c r="J40" i="1"/>
  <c r="J39" i="1"/>
  <c r="J38" i="1"/>
  <c r="J33" i="1"/>
  <c r="J32" i="1"/>
  <c r="J30" i="1"/>
  <c r="J29" i="1"/>
  <c r="J25" i="1"/>
  <c r="J24" i="1"/>
  <c r="J22" i="1"/>
  <c r="J21" i="1"/>
  <c r="J19" i="1"/>
  <c r="F76" i="1"/>
  <c r="F75" i="1"/>
  <c r="F74" i="1"/>
  <c r="F73" i="1"/>
  <c r="F69" i="1"/>
  <c r="F99" i="1"/>
  <c r="F98" i="1"/>
  <c r="F37" i="1"/>
  <c r="F5" i="1" s="1"/>
  <c r="F93" i="1"/>
  <c r="F67" i="1"/>
  <c r="F66" i="1"/>
  <c r="F63" i="1"/>
  <c r="F62" i="1"/>
  <c r="F59" i="1"/>
  <c r="F58" i="1"/>
  <c r="F57" i="1"/>
  <c r="F56" i="1"/>
  <c r="F55" i="1"/>
  <c r="F52" i="1"/>
  <c r="F47" i="1"/>
  <c r="F45" i="1"/>
  <c r="F44" i="1"/>
  <c r="F43" i="1"/>
  <c r="F41" i="1"/>
  <c r="F40" i="1"/>
  <c r="F39" i="1"/>
  <c r="F38" i="1"/>
  <c r="F33" i="1"/>
  <c r="F32" i="1"/>
  <c r="F30" i="1"/>
  <c r="F29" i="1"/>
  <c r="F25" i="1"/>
  <c r="F24" i="1"/>
  <c r="F22" i="1"/>
  <c r="N5" i="1" l="1"/>
  <c r="J5" i="1"/>
  <c r="J4" i="1" l="1"/>
</calcChain>
</file>

<file path=xl/sharedStrings.xml><?xml version="1.0" encoding="utf-8"?>
<sst xmlns="http://schemas.openxmlformats.org/spreadsheetml/2006/main" count="367" uniqueCount="177">
  <si>
    <t>Datum:</t>
  </si>
  <si>
    <t>POLOŽKOVÝ ROZPOČET</t>
  </si>
  <si>
    <t>Název položky</t>
  </si>
  <si>
    <t>MJ</t>
  </si>
  <si>
    <t>množství</t>
  </si>
  <si>
    <t>kus</t>
  </si>
  <si>
    <t>m</t>
  </si>
  <si>
    <t>kpl</t>
  </si>
  <si>
    <r>
      <t>kabel CYKY 3x1,5 mm</t>
    </r>
    <r>
      <rPr>
        <vertAlign val="superscript"/>
        <sz val="8"/>
        <rFont val="Arial"/>
        <family val="2"/>
        <charset val="238"/>
      </rPr>
      <t>2</t>
    </r>
  </si>
  <si>
    <r>
      <t>kabel AYKY 4x16 mm</t>
    </r>
    <r>
      <rPr>
        <vertAlign val="superscript"/>
        <sz val="8"/>
        <rFont val="Arial"/>
        <family val="2"/>
        <charset val="238"/>
      </rPr>
      <t>2</t>
    </r>
  </si>
  <si>
    <r>
      <t>kabel CYKY 4x10 mm</t>
    </r>
    <r>
      <rPr>
        <vertAlign val="superscript"/>
        <sz val="8"/>
        <rFont val="Arial"/>
        <family val="2"/>
        <charset val="238"/>
      </rPr>
      <t>2</t>
    </r>
  </si>
  <si>
    <t>Vytyčení inženýrských sítí</t>
  </si>
  <si>
    <t>ks</t>
  </si>
  <si>
    <t xml:space="preserve">Drát zemnící FeZn 10 </t>
  </si>
  <si>
    <t>m2</t>
  </si>
  <si>
    <t>1. Demontáže</t>
  </si>
  <si>
    <t>1.1. Demontáže - agregované položky</t>
  </si>
  <si>
    <t>Název akce:</t>
  </si>
  <si>
    <t>2. Elektromontáže</t>
  </si>
  <si>
    <t>2.1. Elektromontáže - agregované položky</t>
  </si>
  <si>
    <t>Č. položky</t>
  </si>
  <si>
    <t>1.2. Demontáže - vybrané dílčí položky</t>
  </si>
  <si>
    <t>2.2. Elektromontáže - vybrané dílčí položky</t>
  </si>
  <si>
    <t>3. Zemní práce</t>
  </si>
  <si>
    <t>3.1. Zemní práce - agregované položky</t>
  </si>
  <si>
    <t>3.2. Zemní práce - vybrané dílčí položky</t>
  </si>
  <si>
    <t>4. Ostatní práce</t>
  </si>
  <si>
    <t>Montáž svorkovnice, vč. zapojení kabelů</t>
  </si>
  <si>
    <t>Montáž svodového kabelu</t>
  </si>
  <si>
    <t>Chránička korugovaná dn 63</t>
  </si>
  <si>
    <t>Chránička korugovaná dn 110</t>
  </si>
  <si>
    <r>
      <t>5. Materiál</t>
    </r>
    <r>
      <rPr>
        <sz val="10"/>
        <rFont val="Arial"/>
        <family val="2"/>
        <charset val="238"/>
      </rPr>
      <t xml:space="preserve"> (nezahrnutý v jiných agregovaných položkách)</t>
    </r>
  </si>
  <si>
    <t>Demontáž svítidla umístěného na stožáru / výložníku</t>
  </si>
  <si>
    <t>Pokládka zemnícího drátu (průměr 10 mm), vč. dodávky a montáže zemnících svorek</t>
  </si>
  <si>
    <t>Pokládka korugované chráničky do dn=63mm do výkopu</t>
  </si>
  <si>
    <t>Pokládka korugované chráničky do dn=110mm do výkopu</t>
  </si>
  <si>
    <t>Odbočná čtyřvodičová (průřezy do 25 mm2) svorkovnice s jedním držákem pojistky RSP 4 včetně trubicové skleněné pojistky s hasivem, provedení/skladba dle Přílohy č. 7 RD, možnost připojení hliníkových i měděných vodičů, vodivě spojené svorky PE s lištou DIN,  krytí IP20 bez nutnosti používání příslušenství či krytů, oddělení fázových svorek středovými přepážkami, svorky v sestavách svorkovnic jsou označeny popisem, certifikace státní zkušebny a soulad s normami EU</t>
  </si>
  <si>
    <t>cena / MJ bez DPH</t>
  </si>
  <si>
    <t>celkem (Kč) bez DPH</t>
  </si>
  <si>
    <t>výkop a zához kabelové trasy 35x110 cm (pod komunikací)</t>
  </si>
  <si>
    <t>výkop a zához kabelové trasy 35x60 cm (volný terén)</t>
  </si>
  <si>
    <t xml:space="preserve">Odstranění stávajícího povrchu včetně podkladové vrstvy - živice - vozovka </t>
  </si>
  <si>
    <t xml:space="preserve">Odstranění stávajícího povrchu včetně podkladové vrstvy - dlažba - chodník </t>
  </si>
  <si>
    <t xml:space="preserve">Zřízení nového povrchu včetně podkladové vrstvy - živice - vozovka </t>
  </si>
  <si>
    <t xml:space="preserve">Zřízení nového povrchu včetně podkladové vrstvy - dlažba - chodník </t>
  </si>
  <si>
    <t xml:space="preserve">Sejmutí a položení drnu včetně zeminy a dosetí travního semene- tráva </t>
  </si>
  <si>
    <t>Výkop jámy pro betonový základ stožáru do 6 m</t>
  </si>
  <si>
    <t>Geodetická dokumentace - zaměření kabelových tras a světelných bodů</t>
  </si>
  <si>
    <t xml:space="preserve">Revize na nové zařízení VO </t>
  </si>
  <si>
    <t xml:space="preserve">Dokumentace skutečného provedení a předávací dokumentace </t>
  </si>
  <si>
    <t>Zařízení a zabezpečení staveniště, vč. dopravního značení</t>
  </si>
  <si>
    <t>5.1. Stožárové svorkovnice (výzbroj)</t>
  </si>
  <si>
    <t>5.2. Kabely, kabelové chráničky, uzemňovací materiál</t>
  </si>
  <si>
    <t>5.3. Ostatní materiál</t>
  </si>
  <si>
    <t>5.4. Stožáry</t>
  </si>
  <si>
    <t>Držák pojistky RSP 4 včetně trubičkové skleněné pojistky s hasivem 6,3 A</t>
  </si>
  <si>
    <t>výkop a zához kabelové trasy 35x45 cm (chodník)</t>
  </si>
  <si>
    <t>1,1,1</t>
  </si>
  <si>
    <t>1,1,2</t>
  </si>
  <si>
    <t>2,1,1</t>
  </si>
  <si>
    <t>2,1,2</t>
  </si>
  <si>
    <t>2,1,3</t>
  </si>
  <si>
    <t>2,1,4</t>
  </si>
  <si>
    <t>2,1,5</t>
  </si>
  <si>
    <t>2,1,6</t>
  </si>
  <si>
    <t>2,1,7</t>
  </si>
  <si>
    <t>1,2,1</t>
  </si>
  <si>
    <t>2,2,1</t>
  </si>
  <si>
    <t>2,2,3</t>
  </si>
  <si>
    <t>2,2,4</t>
  </si>
  <si>
    <t>2,2,5</t>
  </si>
  <si>
    <t>3,1,1</t>
  </si>
  <si>
    <t>3,1,2</t>
  </si>
  <si>
    <t>3,1,3</t>
  </si>
  <si>
    <t>3,1,4</t>
  </si>
  <si>
    <t>3,1,5</t>
  </si>
  <si>
    <t>3,1,6</t>
  </si>
  <si>
    <t>3,1,7</t>
  </si>
  <si>
    <t>3,1,8</t>
  </si>
  <si>
    <t>3,1,9</t>
  </si>
  <si>
    <t>3,2,1</t>
  </si>
  <si>
    <t>5,1,1</t>
  </si>
  <si>
    <t>5,1,2</t>
  </si>
  <si>
    <t>5,2,1</t>
  </si>
  <si>
    <t>5,2,2</t>
  </si>
  <si>
    <t>5,2,3</t>
  </si>
  <si>
    <t>5,2,4</t>
  </si>
  <si>
    <t>5,2,5</t>
  </si>
  <si>
    <t>5,2,6</t>
  </si>
  <si>
    <t>5,2,7</t>
  </si>
  <si>
    <t>5,3,1</t>
  </si>
  <si>
    <t>5,3,2</t>
  </si>
  <si>
    <t>5,4,1</t>
  </si>
  <si>
    <t>5,4,2</t>
  </si>
  <si>
    <t>5.5. Svítidla</t>
  </si>
  <si>
    <t>5,5,1</t>
  </si>
  <si>
    <t>5,4,3</t>
  </si>
  <si>
    <t>montáž betonového kroužku na stožárové pouzdro, vč. finální úpravy terénu</t>
  </si>
  <si>
    <t>5,3,3</t>
  </si>
  <si>
    <t>6. Položky jinde neuvedené</t>
  </si>
  <si>
    <t>Chránička korugovaná dn 40 (prostup do stožárového základu)</t>
  </si>
  <si>
    <t>5,3,4</t>
  </si>
  <si>
    <t xml:space="preserve">Betonový potěr C20 </t>
  </si>
  <si>
    <t>m3</t>
  </si>
  <si>
    <t>Písek zásypový</t>
  </si>
  <si>
    <t>Montáž vetknutého stožáru do 6 m vč. betonového pouzdrového základu a montáže ochranné manžety</t>
  </si>
  <si>
    <t>Ochranná manžeta na stožár</t>
  </si>
  <si>
    <t>Svítidlo typu S1</t>
  </si>
  <si>
    <t>Doprava zařízení, materiálu a pracovníků na místo stavby</t>
  </si>
  <si>
    <t xml:space="preserve">drobný materiál </t>
  </si>
  <si>
    <t>Modernizace VO - Velký Rapotín</t>
  </si>
  <si>
    <t>Demontáž vetknutého stožáru do 6 m vč. betonového pouzdrového základu</t>
  </si>
  <si>
    <t>1. Etapa</t>
  </si>
  <si>
    <t>2. Etapa</t>
  </si>
  <si>
    <t>3. Etapa</t>
  </si>
  <si>
    <t>Demontáž svodového kabelu</t>
  </si>
  <si>
    <t>1,1,3</t>
  </si>
  <si>
    <t>1,1,4</t>
  </si>
  <si>
    <t>Demontáž stávajícího zemního kabelu v kabelových polích vč. odpojení, zakrácení a zaizolování</t>
  </si>
  <si>
    <t>Demontáž stávající zemnící pásky nebo drátů v kabelových polích vč. odpojení, zakrácení a zaizolování</t>
  </si>
  <si>
    <t>Demontáž svorkovnice</t>
  </si>
  <si>
    <t>Inženýring potřebný pro řádné dokončení stavby (potřebné souhlasy, výjdření a protokoly dotčených subjektů)</t>
  </si>
  <si>
    <t>Montáž svítidla na stožár / výložník / redukce, vč. zapojení</t>
  </si>
  <si>
    <t>Uložení kabelu s průřezem žil do 16 mm2 v chráničce do výkopu, včetně zatažení do chráničky (součástí je tedy i uložení chráničky)</t>
  </si>
  <si>
    <t>Montáž řídícího modulu osvětlení na patici NEMA nebo ZHAGA</t>
  </si>
  <si>
    <t>Montáž řídícího systému pro nová svítidla, vč. příslušné úpravy stávajícího RVO</t>
  </si>
  <si>
    <t>Povrchová montáž kabelu v nererové trubce d=37mm v provedení antivandal IK10 nerez kov (vč. materiálu - vlastní trubky, příchytek a flexi zakončení) na strop/stěnu, vč. zatažení kabelu do trubky</t>
  </si>
  <si>
    <t>Montáž dělící skříně (samostojný piíř)</t>
  </si>
  <si>
    <t>2,1,8</t>
  </si>
  <si>
    <t>2,1,9</t>
  </si>
  <si>
    <t>Montáž výložníku nebo redukce na stožár VO</t>
  </si>
  <si>
    <t>Zatažení silového kabelu do stáv. stožáru / rozvaděče, vč. vytvoření prostupu základem a zapravení, vč. dodávky a montáže smršťovacích koncovek, zapojení a osazení štítků s popisem</t>
  </si>
  <si>
    <t>Montáž vetknutého stožáru do 7-10 m vč. betonového pouzdrového základu</t>
  </si>
  <si>
    <t>Výkop jámy pro betonový základ stožáru 7-10m</t>
  </si>
  <si>
    <t>výkop a zához kabelové trasy 35x80 cm (pod vjedzy )</t>
  </si>
  <si>
    <t>Neřízený protlak pod komunikací</t>
  </si>
  <si>
    <t>3,2,2</t>
  </si>
  <si>
    <t>3,2,3</t>
  </si>
  <si>
    <t>3,2,4</t>
  </si>
  <si>
    <t>2,2,2</t>
  </si>
  <si>
    <t>2,2,6</t>
  </si>
  <si>
    <t xml:space="preserve">Řídící systém pro nová svítidla VO, vč. materiálu potřebného ke zprovoznění </t>
  </si>
  <si>
    <t>řídící modul osvětlení NEMA nebo ZHAGA</t>
  </si>
  <si>
    <t>dělící skříň (samostojný piíř)</t>
  </si>
  <si>
    <t>pancéřová trubka d=37mm</t>
  </si>
  <si>
    <t xml:space="preserve">základová trubka Furowell DN 300 </t>
  </si>
  <si>
    <t>5,3,5</t>
  </si>
  <si>
    <t>5,3,6</t>
  </si>
  <si>
    <t>5,3,7</t>
  </si>
  <si>
    <t xml:space="preserve">5m třístupňový (133/89/60) </t>
  </si>
  <si>
    <t xml:space="preserve">6m třístupňový (133/89/60) </t>
  </si>
  <si>
    <t xml:space="preserve">6,2m třístupňový (159/133/114) </t>
  </si>
  <si>
    <t xml:space="preserve">7,2m třístupňový (159/133/114) </t>
  </si>
  <si>
    <t xml:space="preserve">8,2m třístupňový (159/133/114) </t>
  </si>
  <si>
    <t>výložník obloukový 1x1m</t>
  </si>
  <si>
    <t>výložník obloukový 1,8x2,5m</t>
  </si>
  <si>
    <t>výložník obloukový 1,8x2m</t>
  </si>
  <si>
    <t>výložník obloukový 1,8x1,5m</t>
  </si>
  <si>
    <t>výložník obloukový 1,8x1m</t>
  </si>
  <si>
    <t>redukce 114/60 mm</t>
  </si>
  <si>
    <t>Svítidlo typu S2</t>
  </si>
  <si>
    <t>Svítidlo typu S3</t>
  </si>
  <si>
    <t>Svítidlo typu S4</t>
  </si>
  <si>
    <t>Cena celkem</t>
  </si>
  <si>
    <t>5,4,4</t>
  </si>
  <si>
    <t>5,4,5</t>
  </si>
  <si>
    <t>5,4,6</t>
  </si>
  <si>
    <t>5,4,7</t>
  </si>
  <si>
    <t>5,4,8</t>
  </si>
  <si>
    <t>5,4,9</t>
  </si>
  <si>
    <t>5,4,10</t>
  </si>
  <si>
    <t>5,4,11</t>
  </si>
  <si>
    <t>5,5,2</t>
  </si>
  <si>
    <t>5,5,3</t>
  </si>
  <si>
    <t>5,5,4</t>
  </si>
  <si>
    <t>Ochranné bednění dřevin</t>
  </si>
  <si>
    <t>Ochrana kořenového systému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</si>
</sst>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/m/yyyy;@"/>
    <numFmt numFmtId="166" formatCode="0.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2" fillId="0" borderId="0"/>
  </cellStyleXfs>
  <cellXfs count="85">
    <xf numFmtId="0" fontId="0" fillId="0" borderId="0" xfId="0"/>
    <xf numFmtId="4" fontId="7" fillId="0" borderId="1" xfId="1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left" vertical="center"/>
    </xf>
    <xf numFmtId="4" fontId="10" fillId="0" borderId="1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left" vertical="center" indent="1"/>
    </xf>
    <xf numFmtId="0" fontId="0" fillId="0" borderId="0" xfId="0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5" fillId="0" borderId="3" xfId="1" applyFont="1" applyBorder="1" applyAlignment="1">
      <alignment horizontal="right" vertical="center"/>
    </xf>
    <xf numFmtId="4" fontId="10" fillId="3" borderId="1" xfId="1" applyNumberFormat="1" applyFont="1" applyFill="1" applyBorder="1" applyAlignment="1" applyProtection="1">
      <alignment horizontal="right" vertical="center"/>
      <protection locked="0"/>
    </xf>
    <xf numFmtId="0" fontId="3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left" vertical="center" indent="1"/>
    </xf>
    <xf numFmtId="4" fontId="7" fillId="2" borderId="1" xfId="1" applyNumberFormat="1" applyFont="1" applyFill="1" applyBorder="1" applyAlignment="1">
      <alignment horizontal="right" vertical="center"/>
    </xf>
    <xf numFmtId="4" fontId="10" fillId="2" borderId="1" xfId="1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165" fontId="0" fillId="3" borderId="1" xfId="0" applyNumberForma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Border="1" applyAlignment="1" applyProtection="1">
      <alignment horizontal="right" vertical="center"/>
      <protection locked="0"/>
    </xf>
    <xf numFmtId="0" fontId="0" fillId="0" borderId="1" xfId="0" applyBorder="1"/>
    <xf numFmtId="49" fontId="12" fillId="4" borderId="5" xfId="1" applyNumberFormat="1" applyFont="1" applyFill="1" applyBorder="1" applyAlignment="1">
      <alignment horizontal="center" vertical="center" wrapText="1"/>
    </xf>
    <xf numFmtId="0" fontId="13" fillId="4" borderId="7" xfId="1" applyFont="1" applyFill="1" applyBorder="1" applyAlignment="1">
      <alignment horizontal="center" vertical="center" wrapText="1"/>
    </xf>
    <xf numFmtId="0" fontId="13" fillId="4" borderId="4" xfId="1" applyFont="1" applyFill="1" applyBorder="1" applyAlignment="1">
      <alignment horizontal="center" vertical="center" wrapText="1"/>
    </xf>
    <xf numFmtId="0" fontId="13" fillId="4" borderId="5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4" fontId="2" fillId="4" borderId="1" xfId="1" applyNumberFormat="1" applyFont="1" applyFill="1" applyBorder="1" applyAlignment="1">
      <alignment horizontal="right" vertical="center"/>
    </xf>
    <xf numFmtId="4" fontId="4" fillId="4" borderId="1" xfId="1" applyNumberFormat="1" applyFont="1" applyFill="1" applyBorder="1" applyAlignment="1">
      <alignment vertical="center"/>
    </xf>
    <xf numFmtId="0" fontId="4" fillId="0" borderId="1" xfId="1" applyFont="1" applyBorder="1" applyAlignment="1">
      <alignment vertical="center"/>
    </xf>
    <xf numFmtId="4" fontId="2" fillId="0" borderId="1" xfId="1" applyNumberFormat="1" applyFont="1" applyBorder="1" applyAlignment="1">
      <alignment horizontal="right" vertical="center"/>
    </xf>
    <xf numFmtId="4" fontId="4" fillId="0" borderId="1" xfId="1" applyNumberFormat="1" applyFont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4" fontId="4" fillId="0" borderId="1" xfId="1" applyNumberFormat="1" applyFont="1" applyBorder="1" applyAlignment="1">
      <alignment horizontal="right" vertical="center"/>
    </xf>
    <xf numFmtId="0" fontId="10" fillId="0" borderId="1" xfId="1" applyFont="1" applyBorder="1" applyAlignment="1">
      <alignment horizontal="left" vertical="center" indent="1"/>
    </xf>
    <xf numFmtId="49" fontId="14" fillId="2" borderId="3" xfId="1" applyNumberFormat="1" applyFont="1" applyFill="1" applyBorder="1" applyAlignment="1">
      <alignment horizontal="center" vertical="center"/>
    </xf>
    <xf numFmtId="4" fontId="6" fillId="0" borderId="6" xfId="1" applyNumberFormat="1" applyFont="1" applyBorder="1" applyAlignment="1">
      <alignment vertical="center"/>
    </xf>
    <xf numFmtId="49" fontId="10" fillId="2" borderId="1" xfId="1" applyNumberFormat="1" applyFont="1" applyFill="1" applyBorder="1" applyAlignment="1">
      <alignment horizontal="left" vertical="center" indent="1"/>
    </xf>
    <xf numFmtId="2" fontId="7" fillId="2" borderId="1" xfId="1" applyNumberFormat="1" applyFont="1" applyFill="1" applyBorder="1" applyAlignment="1">
      <alignment horizontal="left" vertical="center" indent="1"/>
    </xf>
    <xf numFmtId="1" fontId="4" fillId="4" borderId="1" xfId="1" applyNumberFormat="1" applyFont="1" applyFill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0" fontId="13" fillId="4" borderId="4" xfId="1" applyFont="1" applyFill="1" applyBorder="1" applyAlignment="1">
      <alignment horizontal="left" vertical="center" wrapText="1"/>
    </xf>
    <xf numFmtId="0" fontId="4" fillId="4" borderId="9" xfId="1" applyFont="1" applyFill="1" applyBorder="1" applyAlignment="1">
      <alignment vertical="center"/>
    </xf>
    <xf numFmtId="0" fontId="4" fillId="0" borderId="9" xfId="1" applyFont="1" applyBorder="1" applyAlignment="1">
      <alignment vertical="center"/>
    </xf>
    <xf numFmtId="0" fontId="10" fillId="2" borderId="9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vertical="center" wrapText="1"/>
    </xf>
    <xf numFmtId="0" fontId="7" fillId="0" borderId="9" xfId="1" applyFont="1" applyBorder="1" applyAlignment="1">
      <alignment vertical="center" wrapText="1"/>
    </xf>
    <xf numFmtId="0" fontId="10" fillId="0" borderId="9" xfId="1" applyFont="1" applyBorder="1" applyAlignment="1">
      <alignment vertical="center" wrapText="1"/>
    </xf>
    <xf numFmtId="0" fontId="10" fillId="0" borderId="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2" fillId="4" borderId="10" xfId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 shrinkToFit="1"/>
    </xf>
    <xf numFmtId="0" fontId="4" fillId="0" borderId="10" xfId="1" applyFont="1" applyBorder="1" applyAlignment="1">
      <alignment vertical="center"/>
    </xf>
    <xf numFmtId="49" fontId="7" fillId="0" borderId="10" xfId="1" applyNumberFormat="1" applyFont="1" applyBorder="1" applyAlignment="1">
      <alignment horizontal="center" vertical="center" shrinkToFit="1"/>
    </xf>
    <xf numFmtId="49" fontId="10" fillId="0" borderId="10" xfId="1" applyNumberFormat="1" applyFont="1" applyBorder="1" applyAlignment="1">
      <alignment horizontal="center" vertical="center" shrinkToFit="1"/>
    </xf>
    <xf numFmtId="49" fontId="10" fillId="2" borderId="10" xfId="1" applyNumberFormat="1" applyFont="1" applyFill="1" applyBorder="1" applyAlignment="1">
      <alignment horizontal="center" vertical="center" shrinkToFit="1"/>
    </xf>
    <xf numFmtId="0" fontId="0" fillId="0" borderId="10" xfId="0" applyBorder="1"/>
    <xf numFmtId="0" fontId="13" fillId="4" borderId="11" xfId="1" applyFont="1" applyFill="1" applyBorder="1" applyAlignment="1">
      <alignment horizontal="center" vertical="center" wrapText="1"/>
    </xf>
    <xf numFmtId="0" fontId="13" fillId="4" borderId="12" xfId="1" applyFont="1" applyFill="1" applyBorder="1" applyAlignment="1">
      <alignment horizontal="center" vertical="center" wrapText="1"/>
    </xf>
    <xf numFmtId="0" fontId="13" fillId="4" borderId="13" xfId="1" applyFont="1" applyFill="1" applyBorder="1" applyAlignment="1">
      <alignment horizontal="center" vertical="center" wrapText="1"/>
    </xf>
    <xf numFmtId="0" fontId="13" fillId="4" borderId="14" xfId="1" applyFont="1" applyFill="1" applyBorder="1" applyAlignment="1">
      <alignment horizontal="center" vertical="center" wrapText="1"/>
    </xf>
    <xf numFmtId="0" fontId="2" fillId="4" borderId="15" xfId="1" applyFont="1" applyFill="1" applyBorder="1" applyAlignment="1">
      <alignment horizontal="center" vertical="center"/>
    </xf>
    <xf numFmtId="4" fontId="4" fillId="4" borderId="16" xfId="1" applyNumberFormat="1" applyFont="1" applyFill="1" applyBorder="1" applyAlignment="1">
      <alignment vertical="center"/>
    </xf>
    <xf numFmtId="0" fontId="2" fillId="0" borderId="15" xfId="1" applyFont="1" applyBorder="1" applyAlignment="1">
      <alignment horizontal="center" vertical="center"/>
    </xf>
    <xf numFmtId="49" fontId="7" fillId="2" borderId="15" xfId="1" applyNumberFormat="1" applyFont="1" applyFill="1" applyBorder="1" applyAlignment="1">
      <alignment horizontal="center" vertical="center" shrinkToFit="1"/>
    </xf>
    <xf numFmtId="0" fontId="4" fillId="0" borderId="15" xfId="1" applyFont="1" applyBorder="1" applyAlignment="1">
      <alignment vertical="center"/>
    </xf>
    <xf numFmtId="49" fontId="7" fillId="0" borderId="15" xfId="1" applyNumberFormat="1" applyFont="1" applyBorder="1" applyAlignment="1">
      <alignment horizontal="center" vertical="center" shrinkToFit="1"/>
    </xf>
    <xf numFmtId="49" fontId="10" fillId="0" borderId="15" xfId="1" applyNumberFormat="1" applyFont="1" applyBorder="1" applyAlignment="1">
      <alignment horizontal="center" vertical="center" shrinkToFit="1"/>
    </xf>
    <xf numFmtId="49" fontId="10" fillId="2" borderId="15" xfId="1" applyNumberFormat="1" applyFont="1" applyFill="1" applyBorder="1" applyAlignment="1">
      <alignment horizontal="center" vertical="center" shrinkToFit="1"/>
    </xf>
    <xf numFmtId="0" fontId="0" fillId="0" borderId="15" xfId="0" applyBorder="1"/>
    <xf numFmtId="4" fontId="4" fillId="0" borderId="16" xfId="1" applyNumberFormat="1" applyFont="1" applyBorder="1" applyAlignment="1">
      <alignment vertical="center"/>
    </xf>
    <xf numFmtId="164" fontId="7" fillId="0" borderId="16" xfId="1" applyNumberFormat="1" applyFont="1" applyBorder="1" applyAlignment="1">
      <alignment vertical="center"/>
    </xf>
    <xf numFmtId="4" fontId="2" fillId="4" borderId="16" xfId="1" applyNumberFormat="1" applyFont="1" applyFill="1" applyBorder="1" applyAlignment="1">
      <alignment horizontal="right" vertical="center"/>
    </xf>
    <xf numFmtId="0" fontId="0" fillId="0" borderId="16" xfId="0" applyBorder="1"/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" fontId="6" fillId="0" borderId="2" xfId="1" applyNumberFormat="1" applyFont="1" applyBorder="1" applyAlignment="1">
      <alignment horizontal="left" vertical="center"/>
    </xf>
    <xf numFmtId="4" fontId="6" fillId="0" borderId="3" xfId="1" applyNumberFormat="1" applyFont="1" applyBorder="1" applyAlignment="1">
      <alignment horizontal="left" vertical="center"/>
    </xf>
    <xf numFmtId="4" fontId="6" fillId="0" borderId="8" xfId="1" applyNumberFormat="1" applyFont="1" applyBorder="1" applyAlignment="1">
      <alignment horizontal="left" vertical="center"/>
    </xf>
    <xf numFmtId="4" fontId="6" fillId="0" borderId="2" xfId="1" applyNumberFormat="1" applyFont="1" applyBorder="1" applyAlignment="1">
      <alignment horizontal="right" vertical="center"/>
    </xf>
    <xf numFmtId="4" fontId="6" fillId="0" borderId="3" xfId="1" applyNumberFormat="1" applyFont="1" applyBorder="1" applyAlignment="1">
      <alignment horizontal="right" vertical="center"/>
    </xf>
    <xf numFmtId="4" fontId="6" fillId="0" borderId="8" xfId="1" applyNumberFormat="1" applyFont="1" applyBorder="1" applyAlignment="1">
      <alignment horizontal="right" vertical="center"/>
    </xf>
  </cellXfs>
  <cellStyles count="4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POL.XLS" xfId="1" xr:uid="{00000000-0005-0000-0000-000003000000}"/>
  </cellStyles>
  <dxfs count="8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2:N100"/>
  <sheetViews>
    <sheetView showGridLines="0" tabSelected="1" zoomScaleNormal="100" zoomScaleSheetLayoutView="175" workbookViewId="0">
      <pane ySplit="7" topLeftCell="A8" activePane="bottomLeft" state="frozen"/>
      <selection pane="bottomLeft" activeCell="H19" sqref="H19"/>
    </sheetView>
  </sheetViews>
  <sheetFormatPr defaultColWidth="9.1328125" defaultRowHeight="14.25" x14ac:dyDescent="0.45"/>
  <cols>
    <col min="1" max="1" width="12.86328125" customWidth="1"/>
    <col min="2" max="2" width="92.1328125" customWidth="1"/>
    <col min="3" max="3" width="9.6640625" customWidth="1"/>
    <col min="4" max="4" width="10.46484375" customWidth="1"/>
    <col min="5" max="5" width="13" customWidth="1"/>
    <col min="6" max="6" width="14.86328125" customWidth="1"/>
    <col min="7" max="7" width="9.6640625" customWidth="1"/>
    <col min="8" max="8" width="10.46484375" customWidth="1"/>
    <col min="9" max="9" width="9.33203125" customWidth="1"/>
    <col min="10" max="10" width="14.19921875" customWidth="1"/>
    <col min="11" max="11" width="9.6640625" customWidth="1"/>
    <col min="12" max="12" width="10.46484375" customWidth="1"/>
    <col min="13" max="13" width="10.33203125" customWidth="1"/>
    <col min="14" max="14" width="14.1328125" customWidth="1"/>
  </cols>
  <sheetData>
    <row r="2" spans="1:14" ht="15" x14ac:dyDescent="0.45">
      <c r="A2" s="6" t="s">
        <v>1</v>
      </c>
      <c r="B2" s="6"/>
      <c r="C2" s="6"/>
      <c r="D2" s="6"/>
      <c r="E2" s="17" t="s">
        <v>0</v>
      </c>
      <c r="F2" s="18">
        <v>45831</v>
      </c>
      <c r="G2" s="6"/>
      <c r="K2" s="6"/>
      <c r="L2" s="6"/>
    </row>
    <row r="3" spans="1:14" ht="15.4" thickBot="1" x14ac:dyDescent="0.5">
      <c r="A3" s="6"/>
      <c r="B3" s="6"/>
      <c r="C3" s="6"/>
      <c r="D3" s="6"/>
      <c r="E3" s="5"/>
      <c r="F3" s="6"/>
      <c r="G3" s="6"/>
      <c r="K3" s="6"/>
      <c r="L3" s="6"/>
    </row>
    <row r="4" spans="1:14" ht="27" customHeight="1" thickBot="1" x14ac:dyDescent="0.5">
      <c r="A4" s="7"/>
      <c r="B4" s="12"/>
      <c r="C4" s="82" t="s">
        <v>163</v>
      </c>
      <c r="D4" s="83"/>
      <c r="E4" s="83"/>
      <c r="F4" s="83"/>
      <c r="G4" s="83"/>
      <c r="H4" s="83"/>
      <c r="I4" s="84"/>
      <c r="J4" s="79">
        <f>F5+J5+N5</f>
        <v>0</v>
      </c>
      <c r="K4" s="80"/>
      <c r="L4" s="80"/>
      <c r="M4" s="80"/>
      <c r="N4" s="81"/>
    </row>
    <row r="5" spans="1:14" ht="31.5" customHeight="1" thickBot="1" x14ac:dyDescent="0.5">
      <c r="A5" s="2" t="s">
        <v>17</v>
      </c>
      <c r="B5" s="8" t="s">
        <v>110</v>
      </c>
      <c r="C5" s="9"/>
      <c r="D5" s="10"/>
      <c r="E5" s="34"/>
      <c r="F5" s="35">
        <f>SUM(F10:F100)</f>
        <v>0</v>
      </c>
      <c r="G5" s="9"/>
      <c r="H5" s="10"/>
      <c r="I5" s="34"/>
      <c r="J5" s="35">
        <f>SUM(J9:J100)</f>
        <v>0</v>
      </c>
      <c r="K5" s="9"/>
      <c r="L5" s="10"/>
      <c r="M5" s="34"/>
      <c r="N5" s="35">
        <f>SUM(N9:N100)</f>
        <v>0</v>
      </c>
    </row>
    <row r="6" spans="1:14" ht="14.65" thickBot="1" x14ac:dyDescent="0.5">
      <c r="A6" s="5"/>
      <c r="B6" s="5"/>
      <c r="C6" s="76" t="s">
        <v>112</v>
      </c>
      <c r="D6" s="77"/>
      <c r="E6" s="77"/>
      <c r="F6" s="77"/>
      <c r="G6" s="76" t="s">
        <v>113</v>
      </c>
      <c r="H6" s="77"/>
      <c r="I6" s="77"/>
      <c r="J6" s="77"/>
      <c r="K6" s="76" t="s">
        <v>114</v>
      </c>
      <c r="L6" s="77"/>
      <c r="M6" s="77"/>
      <c r="N6" s="78"/>
    </row>
    <row r="7" spans="1:14" s="16" customFormat="1" ht="36" customHeight="1" x14ac:dyDescent="0.45">
      <c r="A7" s="21" t="s">
        <v>20</v>
      </c>
      <c r="B7" s="40" t="s">
        <v>2</v>
      </c>
      <c r="C7" s="59" t="s">
        <v>3</v>
      </c>
      <c r="D7" s="60" t="s">
        <v>4</v>
      </c>
      <c r="E7" s="61" t="s">
        <v>37</v>
      </c>
      <c r="F7" s="62" t="s">
        <v>38</v>
      </c>
      <c r="G7" s="22" t="s">
        <v>3</v>
      </c>
      <c r="H7" s="23" t="s">
        <v>4</v>
      </c>
      <c r="I7" s="24" t="s">
        <v>37</v>
      </c>
      <c r="J7" s="24" t="s">
        <v>38</v>
      </c>
      <c r="K7" s="59" t="s">
        <v>3</v>
      </c>
      <c r="L7" s="60" t="s">
        <v>4</v>
      </c>
      <c r="M7" s="61" t="s">
        <v>37</v>
      </c>
      <c r="N7" s="62" t="s">
        <v>38</v>
      </c>
    </row>
    <row r="8" spans="1:14" x14ac:dyDescent="0.45">
      <c r="A8" s="25">
        <v>1</v>
      </c>
      <c r="B8" s="41" t="s">
        <v>15</v>
      </c>
      <c r="C8" s="63"/>
      <c r="D8" s="26"/>
      <c r="E8" s="26"/>
      <c r="F8" s="64"/>
      <c r="G8" s="51"/>
      <c r="H8" s="26"/>
      <c r="I8" s="26"/>
      <c r="J8" s="27"/>
      <c r="K8" s="63"/>
      <c r="L8" s="26"/>
      <c r="M8" s="26"/>
      <c r="N8" s="64"/>
    </row>
    <row r="9" spans="1:14" x14ac:dyDescent="0.45">
      <c r="A9" s="39">
        <v>1.1000000000000001</v>
      </c>
      <c r="B9" s="42" t="s">
        <v>16</v>
      </c>
      <c r="C9" s="65"/>
      <c r="D9" s="29"/>
      <c r="E9" s="29"/>
      <c r="F9" s="72"/>
      <c r="G9" s="52"/>
      <c r="H9" s="29"/>
      <c r="I9" s="29"/>
      <c r="J9" s="30"/>
      <c r="K9" s="65"/>
      <c r="L9" s="29"/>
      <c r="M9" s="29"/>
      <c r="N9" s="72"/>
    </row>
    <row r="10" spans="1:14" x14ac:dyDescent="0.45">
      <c r="A10" s="36" t="s">
        <v>57</v>
      </c>
      <c r="B10" s="43" t="s">
        <v>111</v>
      </c>
      <c r="C10" s="66" t="s">
        <v>12</v>
      </c>
      <c r="D10" s="14">
        <v>12</v>
      </c>
      <c r="E10" s="11"/>
      <c r="F10" s="73">
        <f>D10*E10</f>
        <v>0</v>
      </c>
      <c r="G10" s="53"/>
      <c r="H10" s="14"/>
      <c r="I10" s="31"/>
      <c r="J10" s="31"/>
      <c r="K10" s="66"/>
      <c r="L10" s="14"/>
      <c r="M10" s="31"/>
      <c r="N10" s="73"/>
    </row>
    <row r="11" spans="1:14" x14ac:dyDescent="0.45">
      <c r="A11" s="36" t="s">
        <v>58</v>
      </c>
      <c r="B11" s="43" t="s">
        <v>32</v>
      </c>
      <c r="C11" s="66" t="s">
        <v>12</v>
      </c>
      <c r="D11" s="14">
        <v>12</v>
      </c>
      <c r="E11" s="11"/>
      <c r="F11" s="73">
        <f>D11*E11</f>
        <v>0</v>
      </c>
      <c r="G11" s="53"/>
      <c r="H11" s="14"/>
      <c r="I11" s="31"/>
      <c r="J11" s="31"/>
      <c r="K11" s="66"/>
      <c r="L11" s="14"/>
      <c r="M11" s="31"/>
      <c r="N11" s="73"/>
    </row>
    <row r="12" spans="1:14" x14ac:dyDescent="0.45">
      <c r="A12" s="36" t="s">
        <v>116</v>
      </c>
      <c r="B12" s="44" t="s">
        <v>115</v>
      </c>
      <c r="C12" s="66" t="s">
        <v>6</v>
      </c>
      <c r="D12" s="14">
        <v>72</v>
      </c>
      <c r="E12" s="11"/>
      <c r="F12" s="73">
        <f t="shared" ref="F12:F13" si="0">D12*E12</f>
        <v>0</v>
      </c>
      <c r="G12" s="53"/>
      <c r="H12" s="14"/>
      <c r="I12" s="31"/>
      <c r="J12" s="31"/>
      <c r="K12" s="66"/>
      <c r="L12" s="14"/>
      <c r="M12" s="31"/>
      <c r="N12" s="73"/>
    </row>
    <row r="13" spans="1:14" x14ac:dyDescent="0.45">
      <c r="A13" s="36" t="s">
        <v>117</v>
      </c>
      <c r="B13" s="44" t="s">
        <v>118</v>
      </c>
      <c r="C13" s="66" t="s">
        <v>7</v>
      </c>
      <c r="D13" s="14">
        <v>1</v>
      </c>
      <c r="E13" s="11"/>
      <c r="F13" s="73">
        <f t="shared" si="0"/>
        <v>0</v>
      </c>
      <c r="G13" s="53" t="s">
        <v>7</v>
      </c>
      <c r="H13" s="14">
        <v>1</v>
      </c>
      <c r="I13" s="11"/>
      <c r="J13" s="31">
        <f t="shared" ref="J13:J14" si="1">H13*I13</f>
        <v>0</v>
      </c>
      <c r="K13" s="66" t="s">
        <v>7</v>
      </c>
      <c r="L13" s="14">
        <v>1</v>
      </c>
      <c r="M13" s="11"/>
      <c r="N13" s="73">
        <f t="shared" ref="N13:N14" si="2">L13*M13</f>
        <v>0</v>
      </c>
    </row>
    <row r="14" spans="1:14" x14ac:dyDescent="0.45">
      <c r="A14" s="36"/>
      <c r="B14" s="44" t="s">
        <v>119</v>
      </c>
      <c r="C14" s="66" t="s">
        <v>7</v>
      </c>
      <c r="D14" s="14">
        <v>1</v>
      </c>
      <c r="E14" s="11"/>
      <c r="F14" s="73">
        <f>D14*E14</f>
        <v>0</v>
      </c>
      <c r="G14" s="53" t="s">
        <v>7</v>
      </c>
      <c r="H14" s="14">
        <v>1</v>
      </c>
      <c r="I14" s="11"/>
      <c r="J14" s="31">
        <f t="shared" si="1"/>
        <v>0</v>
      </c>
      <c r="K14" s="66" t="s">
        <v>7</v>
      </c>
      <c r="L14" s="14">
        <v>1</v>
      </c>
      <c r="M14" s="11"/>
      <c r="N14" s="73">
        <f t="shared" si="2"/>
        <v>0</v>
      </c>
    </row>
    <row r="15" spans="1:14" x14ac:dyDescent="0.45">
      <c r="A15" s="39">
        <v>1.2</v>
      </c>
      <c r="B15" s="42" t="s">
        <v>21</v>
      </c>
      <c r="C15" s="67"/>
      <c r="D15" s="28"/>
      <c r="E15" s="32"/>
      <c r="F15" s="72"/>
      <c r="G15" s="54"/>
      <c r="H15" s="28"/>
      <c r="I15" s="32"/>
      <c r="J15" s="30"/>
      <c r="K15" s="67"/>
      <c r="L15" s="28"/>
      <c r="M15" s="32"/>
      <c r="N15" s="72"/>
    </row>
    <row r="16" spans="1:14" x14ac:dyDescent="0.45">
      <c r="A16" s="13" t="s">
        <v>66</v>
      </c>
      <c r="B16" s="45" t="s">
        <v>120</v>
      </c>
      <c r="C16" s="66" t="s">
        <v>12</v>
      </c>
      <c r="D16" s="14">
        <v>12</v>
      </c>
      <c r="E16" s="11"/>
      <c r="F16" s="73">
        <f>D16*E16</f>
        <v>0</v>
      </c>
      <c r="G16" s="53"/>
      <c r="H16" s="14"/>
      <c r="I16" s="31"/>
      <c r="J16" s="31"/>
      <c r="K16" s="66"/>
      <c r="L16" s="14"/>
      <c r="M16" s="31"/>
      <c r="N16" s="73"/>
    </row>
    <row r="17" spans="1:14" x14ac:dyDescent="0.45">
      <c r="A17" s="38">
        <v>2</v>
      </c>
      <c r="B17" s="41" t="s">
        <v>18</v>
      </c>
      <c r="C17" s="63"/>
      <c r="D17" s="26"/>
      <c r="E17" s="26"/>
      <c r="F17" s="64"/>
      <c r="G17" s="51"/>
      <c r="H17" s="26"/>
      <c r="I17" s="26"/>
      <c r="J17" s="27"/>
      <c r="K17" s="63"/>
      <c r="L17" s="26"/>
      <c r="M17" s="26"/>
      <c r="N17" s="64"/>
    </row>
    <row r="18" spans="1:14" x14ac:dyDescent="0.45">
      <c r="A18" s="39">
        <v>2.1</v>
      </c>
      <c r="B18" s="42" t="s">
        <v>19</v>
      </c>
      <c r="C18" s="65"/>
      <c r="D18" s="29"/>
      <c r="E18" s="29"/>
      <c r="F18" s="72"/>
      <c r="G18" s="52"/>
      <c r="H18" s="29"/>
      <c r="I18" s="29"/>
      <c r="J18" s="30"/>
      <c r="K18" s="65"/>
      <c r="L18" s="29"/>
      <c r="M18" s="29"/>
      <c r="N18" s="72"/>
    </row>
    <row r="19" spans="1:14" x14ac:dyDescent="0.45">
      <c r="A19" s="37" t="s">
        <v>59</v>
      </c>
      <c r="B19" s="46" t="s">
        <v>105</v>
      </c>
      <c r="C19" s="66" t="s">
        <v>12</v>
      </c>
      <c r="D19" s="14">
        <v>20</v>
      </c>
      <c r="E19" s="11"/>
      <c r="F19" s="73">
        <f>E19*D19</f>
        <v>0</v>
      </c>
      <c r="G19" s="53" t="s">
        <v>12</v>
      </c>
      <c r="H19" s="14">
        <v>9</v>
      </c>
      <c r="I19" s="11"/>
      <c r="J19" s="31">
        <f>I19*H19</f>
        <v>0</v>
      </c>
      <c r="K19" s="66" t="s">
        <v>12</v>
      </c>
      <c r="L19" s="14">
        <v>11</v>
      </c>
      <c r="M19" s="11"/>
      <c r="N19" s="73">
        <f>M19*L19</f>
        <v>0</v>
      </c>
    </row>
    <row r="20" spans="1:14" x14ac:dyDescent="0.45">
      <c r="A20" s="37" t="s">
        <v>60</v>
      </c>
      <c r="B20" s="46" t="s">
        <v>132</v>
      </c>
      <c r="C20" s="67"/>
      <c r="D20" s="28"/>
      <c r="E20" s="32"/>
      <c r="F20" s="72"/>
      <c r="G20" s="53" t="s">
        <v>12</v>
      </c>
      <c r="H20" s="14">
        <v>5</v>
      </c>
      <c r="I20" s="11"/>
      <c r="J20" s="31">
        <f>I20*H20</f>
        <v>0</v>
      </c>
      <c r="K20" s="66" t="s">
        <v>12</v>
      </c>
      <c r="L20" s="14">
        <v>5</v>
      </c>
      <c r="M20" s="11"/>
      <c r="N20" s="73">
        <f>M20*L20</f>
        <v>0</v>
      </c>
    </row>
    <row r="21" spans="1:14" x14ac:dyDescent="0.45">
      <c r="A21" s="37" t="s">
        <v>61</v>
      </c>
      <c r="B21" s="44" t="s">
        <v>28</v>
      </c>
      <c r="C21" s="66" t="s">
        <v>6</v>
      </c>
      <c r="D21" s="14">
        <v>140</v>
      </c>
      <c r="E21" s="11"/>
      <c r="F21" s="73">
        <f>E21*D21</f>
        <v>0</v>
      </c>
      <c r="G21" s="53" t="s">
        <v>6</v>
      </c>
      <c r="H21" s="14">
        <v>140</v>
      </c>
      <c r="I21" s="11"/>
      <c r="J21" s="31">
        <f t="shared" ref="J21:J25" si="3">I21*H21</f>
        <v>0</v>
      </c>
      <c r="K21" s="66" t="s">
        <v>6</v>
      </c>
      <c r="L21" s="14">
        <v>160</v>
      </c>
      <c r="M21" s="11"/>
      <c r="N21" s="73">
        <f t="shared" ref="N21:N26" si="4">M21*L21</f>
        <v>0</v>
      </c>
    </row>
    <row r="22" spans="1:14" x14ac:dyDescent="0.45">
      <c r="A22" s="37" t="s">
        <v>62</v>
      </c>
      <c r="B22" s="44" t="s">
        <v>122</v>
      </c>
      <c r="C22" s="66" t="s">
        <v>12</v>
      </c>
      <c r="D22" s="14">
        <v>20</v>
      </c>
      <c r="E22" s="11"/>
      <c r="F22" s="73">
        <f t="shared" ref="F22:F41" si="5">E22*D22</f>
        <v>0</v>
      </c>
      <c r="G22" s="53" t="s">
        <v>12</v>
      </c>
      <c r="H22" s="14">
        <v>14</v>
      </c>
      <c r="I22" s="11"/>
      <c r="J22" s="31">
        <f t="shared" si="3"/>
        <v>0</v>
      </c>
      <c r="K22" s="66" t="s">
        <v>12</v>
      </c>
      <c r="L22" s="14">
        <v>16</v>
      </c>
      <c r="M22" s="11"/>
      <c r="N22" s="73">
        <f t="shared" si="4"/>
        <v>0</v>
      </c>
    </row>
    <row r="23" spans="1:14" x14ac:dyDescent="0.45">
      <c r="A23" s="37" t="s">
        <v>63</v>
      </c>
      <c r="B23" s="44" t="s">
        <v>124</v>
      </c>
      <c r="C23" s="66" t="s">
        <v>12</v>
      </c>
      <c r="D23" s="14">
        <v>20</v>
      </c>
      <c r="E23" s="11"/>
      <c r="F23" s="73">
        <f t="shared" ref="F23" si="6">E23*D23</f>
        <v>0</v>
      </c>
      <c r="G23" s="53" t="s">
        <v>12</v>
      </c>
      <c r="H23" s="14">
        <v>14</v>
      </c>
      <c r="I23" s="11"/>
      <c r="J23" s="31">
        <f t="shared" ref="J23" si="7">I23*H23</f>
        <v>0</v>
      </c>
      <c r="K23" s="66" t="s">
        <v>12</v>
      </c>
      <c r="L23" s="14">
        <v>16</v>
      </c>
      <c r="M23" s="11"/>
      <c r="N23" s="73">
        <f t="shared" ref="N23" si="8">M23*L23</f>
        <v>0</v>
      </c>
    </row>
    <row r="24" spans="1:14" ht="22.8" customHeight="1" x14ac:dyDescent="0.45">
      <c r="A24" s="37" t="s">
        <v>64</v>
      </c>
      <c r="B24" s="44" t="s">
        <v>123</v>
      </c>
      <c r="C24" s="66" t="s">
        <v>6</v>
      </c>
      <c r="D24" s="14">
        <v>1005</v>
      </c>
      <c r="E24" s="11"/>
      <c r="F24" s="73">
        <f t="shared" si="5"/>
        <v>0</v>
      </c>
      <c r="G24" s="53" t="s">
        <v>6</v>
      </c>
      <c r="H24" s="14">
        <v>605</v>
      </c>
      <c r="I24" s="11"/>
      <c r="J24" s="31">
        <f t="shared" si="3"/>
        <v>0</v>
      </c>
      <c r="K24" s="66" t="s">
        <v>6</v>
      </c>
      <c r="L24" s="14">
        <v>720</v>
      </c>
      <c r="M24" s="11"/>
      <c r="N24" s="73">
        <f t="shared" si="4"/>
        <v>0</v>
      </c>
    </row>
    <row r="25" spans="1:14" x14ac:dyDescent="0.45">
      <c r="A25" s="37" t="s">
        <v>65</v>
      </c>
      <c r="B25" s="44" t="s">
        <v>33</v>
      </c>
      <c r="C25" s="66" t="s">
        <v>6</v>
      </c>
      <c r="D25" s="14">
        <v>925</v>
      </c>
      <c r="E25" s="11"/>
      <c r="F25" s="73">
        <f t="shared" si="5"/>
        <v>0</v>
      </c>
      <c r="G25" s="53" t="s">
        <v>6</v>
      </c>
      <c r="H25" s="14">
        <v>550</v>
      </c>
      <c r="I25" s="11"/>
      <c r="J25" s="31">
        <f t="shared" si="3"/>
        <v>0</v>
      </c>
      <c r="K25" s="66" t="s">
        <v>6</v>
      </c>
      <c r="L25" s="14">
        <v>660</v>
      </c>
      <c r="M25" s="11"/>
      <c r="N25" s="73">
        <f t="shared" si="4"/>
        <v>0</v>
      </c>
    </row>
    <row r="26" spans="1:14" ht="23.45" customHeight="1" x14ac:dyDescent="0.45">
      <c r="A26" s="37" t="s">
        <v>128</v>
      </c>
      <c r="B26" s="44" t="s">
        <v>126</v>
      </c>
      <c r="C26" s="66" t="s">
        <v>6</v>
      </c>
      <c r="D26" s="14">
        <v>20</v>
      </c>
      <c r="E26" s="11"/>
      <c r="F26" s="73">
        <f>E26*D26</f>
        <v>0</v>
      </c>
      <c r="G26" s="53"/>
      <c r="H26" s="14"/>
      <c r="I26" s="31"/>
      <c r="J26" s="31"/>
      <c r="K26" s="66" t="s">
        <v>6</v>
      </c>
      <c r="L26" s="14">
        <v>15</v>
      </c>
      <c r="M26" s="11"/>
      <c r="N26" s="73">
        <f t="shared" si="4"/>
        <v>0</v>
      </c>
    </row>
    <row r="27" spans="1:14" x14ac:dyDescent="0.45">
      <c r="A27" s="37" t="s">
        <v>129</v>
      </c>
      <c r="B27" s="44" t="s">
        <v>127</v>
      </c>
      <c r="C27" s="66" t="s">
        <v>12</v>
      </c>
      <c r="D27" s="14">
        <v>1</v>
      </c>
      <c r="E27" s="11"/>
      <c r="F27" s="73">
        <f>E27*D27</f>
        <v>0</v>
      </c>
      <c r="G27" s="53" t="s">
        <v>12</v>
      </c>
      <c r="H27" s="14">
        <v>1</v>
      </c>
      <c r="I27" s="11"/>
      <c r="J27" s="31">
        <f t="shared" ref="J27" si="9">I27*H27</f>
        <v>0</v>
      </c>
      <c r="K27" s="66" t="s">
        <v>12</v>
      </c>
      <c r="L27" s="14">
        <v>1</v>
      </c>
      <c r="M27" s="11"/>
      <c r="N27" s="73">
        <f t="shared" ref="N27" si="10">M27*L27</f>
        <v>0</v>
      </c>
    </row>
    <row r="28" spans="1:14" x14ac:dyDescent="0.45">
      <c r="A28" s="39">
        <v>2.2000000000000002</v>
      </c>
      <c r="B28" s="42" t="s">
        <v>22</v>
      </c>
      <c r="C28" s="65"/>
      <c r="D28" s="29"/>
      <c r="E28" s="29"/>
      <c r="F28" s="73"/>
      <c r="G28" s="52"/>
      <c r="H28" s="29"/>
      <c r="I28" s="29"/>
      <c r="J28" s="31"/>
      <c r="K28" s="65"/>
      <c r="L28" s="29"/>
      <c r="M28" s="29"/>
      <c r="N28" s="73"/>
    </row>
    <row r="29" spans="1:14" x14ac:dyDescent="0.45">
      <c r="A29" s="4" t="s">
        <v>67</v>
      </c>
      <c r="B29" s="47" t="s">
        <v>130</v>
      </c>
      <c r="C29" s="68" t="s">
        <v>12</v>
      </c>
      <c r="D29" s="1">
        <v>2</v>
      </c>
      <c r="E29" s="11"/>
      <c r="F29" s="73">
        <f t="shared" si="5"/>
        <v>0</v>
      </c>
      <c r="G29" s="55" t="s">
        <v>12</v>
      </c>
      <c r="H29" s="1">
        <v>9</v>
      </c>
      <c r="I29" s="11"/>
      <c r="J29" s="31">
        <f t="shared" ref="J29:J33" si="11">I29*H29</f>
        <v>0</v>
      </c>
      <c r="K29" s="68" t="s">
        <v>12</v>
      </c>
      <c r="L29" s="1">
        <v>11</v>
      </c>
      <c r="M29" s="11"/>
      <c r="N29" s="73">
        <f t="shared" ref="N29:N33" si="12">M29*L29</f>
        <v>0</v>
      </c>
    </row>
    <row r="30" spans="1:14" x14ac:dyDescent="0.45">
      <c r="A30" s="4" t="s">
        <v>139</v>
      </c>
      <c r="B30" s="48" t="s">
        <v>27</v>
      </c>
      <c r="C30" s="69" t="s">
        <v>12</v>
      </c>
      <c r="D30" s="3">
        <v>20</v>
      </c>
      <c r="E30" s="11"/>
      <c r="F30" s="73">
        <f t="shared" si="5"/>
        <v>0</v>
      </c>
      <c r="G30" s="56" t="s">
        <v>12</v>
      </c>
      <c r="H30" s="3">
        <v>14</v>
      </c>
      <c r="I30" s="11"/>
      <c r="J30" s="31">
        <f t="shared" si="11"/>
        <v>0</v>
      </c>
      <c r="K30" s="69" t="s">
        <v>12</v>
      </c>
      <c r="L30" s="3">
        <v>16</v>
      </c>
      <c r="M30" s="11"/>
      <c r="N30" s="73">
        <f t="shared" si="12"/>
        <v>0</v>
      </c>
    </row>
    <row r="31" spans="1:14" x14ac:dyDescent="0.45">
      <c r="A31" s="4" t="s">
        <v>68</v>
      </c>
      <c r="B31" s="48" t="s">
        <v>125</v>
      </c>
      <c r="C31" s="69" t="s">
        <v>12</v>
      </c>
      <c r="D31" s="3">
        <v>1</v>
      </c>
      <c r="E31" s="11"/>
      <c r="F31" s="73">
        <f t="shared" ref="F31" si="13">E31*D31</f>
        <v>0</v>
      </c>
      <c r="G31" s="53"/>
      <c r="H31" s="14"/>
      <c r="I31" s="31"/>
      <c r="J31" s="31"/>
      <c r="K31" s="66"/>
      <c r="L31" s="14"/>
      <c r="M31" s="31"/>
      <c r="N31" s="73"/>
    </row>
    <row r="32" spans="1:14" x14ac:dyDescent="0.45">
      <c r="A32" s="4" t="s">
        <v>69</v>
      </c>
      <c r="B32" s="48" t="s">
        <v>34</v>
      </c>
      <c r="C32" s="69" t="s">
        <v>6</v>
      </c>
      <c r="D32" s="3">
        <v>1005</v>
      </c>
      <c r="E32" s="11"/>
      <c r="F32" s="73">
        <f t="shared" si="5"/>
        <v>0</v>
      </c>
      <c r="G32" s="56" t="s">
        <v>6</v>
      </c>
      <c r="H32" s="3">
        <v>605</v>
      </c>
      <c r="I32" s="11"/>
      <c r="J32" s="31">
        <f t="shared" si="11"/>
        <v>0</v>
      </c>
      <c r="K32" s="69" t="s">
        <v>6</v>
      </c>
      <c r="L32" s="3">
        <v>720</v>
      </c>
      <c r="M32" s="11"/>
      <c r="N32" s="73">
        <f t="shared" si="12"/>
        <v>0</v>
      </c>
    </row>
    <row r="33" spans="1:14" x14ac:dyDescent="0.45">
      <c r="A33" s="4" t="s">
        <v>70</v>
      </c>
      <c r="B33" s="48" t="s">
        <v>35</v>
      </c>
      <c r="C33" s="69" t="s">
        <v>6</v>
      </c>
      <c r="D33" s="3">
        <v>50</v>
      </c>
      <c r="E33" s="11"/>
      <c r="F33" s="73">
        <f t="shared" si="5"/>
        <v>0</v>
      </c>
      <c r="G33" s="56" t="s">
        <v>6</v>
      </c>
      <c r="H33" s="3">
        <v>35</v>
      </c>
      <c r="I33" s="11"/>
      <c r="J33" s="31">
        <f t="shared" si="11"/>
        <v>0</v>
      </c>
      <c r="K33" s="69" t="s">
        <v>6</v>
      </c>
      <c r="L33" s="3">
        <v>220</v>
      </c>
      <c r="M33" s="11"/>
      <c r="N33" s="73">
        <f t="shared" si="12"/>
        <v>0</v>
      </c>
    </row>
    <row r="34" spans="1:14" ht="26.45" customHeight="1" x14ac:dyDescent="0.45">
      <c r="A34" s="4" t="s">
        <v>140</v>
      </c>
      <c r="B34" s="48" t="s">
        <v>131</v>
      </c>
      <c r="C34" s="69" t="s">
        <v>12</v>
      </c>
      <c r="D34" s="3">
        <v>2</v>
      </c>
      <c r="E34" s="11"/>
      <c r="F34" s="73">
        <f t="shared" ref="F34" si="14">E34*D34</f>
        <v>0</v>
      </c>
      <c r="G34" s="56" t="s">
        <v>12</v>
      </c>
      <c r="H34" s="3">
        <v>1</v>
      </c>
      <c r="I34" s="11"/>
      <c r="J34" s="31">
        <f t="shared" ref="J34" si="15">I34*H34</f>
        <v>0</v>
      </c>
      <c r="K34" s="69" t="s">
        <v>12</v>
      </c>
      <c r="L34" s="3">
        <v>1</v>
      </c>
      <c r="M34" s="11"/>
      <c r="N34" s="73">
        <f t="shared" ref="N34" si="16">M34*L34</f>
        <v>0</v>
      </c>
    </row>
    <row r="35" spans="1:14" x14ac:dyDescent="0.45">
      <c r="A35" s="38">
        <v>3</v>
      </c>
      <c r="B35" s="41" t="s">
        <v>23</v>
      </c>
      <c r="C35" s="63"/>
      <c r="D35" s="26"/>
      <c r="E35" s="26"/>
      <c r="F35" s="74"/>
      <c r="G35" s="51"/>
      <c r="H35" s="26"/>
      <c r="I35" s="26"/>
      <c r="J35" s="26"/>
      <c r="K35" s="63"/>
      <c r="L35" s="26"/>
      <c r="M35" s="26"/>
      <c r="N35" s="74"/>
    </row>
    <row r="36" spans="1:14" x14ac:dyDescent="0.45">
      <c r="A36" s="39">
        <v>3.1</v>
      </c>
      <c r="B36" s="42" t="s">
        <v>24</v>
      </c>
      <c r="C36" s="65"/>
      <c r="D36" s="29"/>
      <c r="E36" s="29"/>
      <c r="F36" s="73"/>
      <c r="G36" s="52"/>
      <c r="H36" s="29"/>
      <c r="I36" s="29"/>
      <c r="J36" s="31"/>
      <c r="K36" s="65"/>
      <c r="L36" s="29"/>
      <c r="M36" s="29"/>
      <c r="N36" s="73"/>
    </row>
    <row r="37" spans="1:14" x14ac:dyDescent="0.45">
      <c r="A37" s="13" t="s">
        <v>71</v>
      </c>
      <c r="B37" s="46" t="s">
        <v>56</v>
      </c>
      <c r="C37" s="66" t="s">
        <v>6</v>
      </c>
      <c r="D37" s="14">
        <v>15</v>
      </c>
      <c r="E37" s="11"/>
      <c r="F37" s="73">
        <f t="shared" si="5"/>
        <v>0</v>
      </c>
      <c r="G37" s="53"/>
      <c r="H37" s="14"/>
      <c r="I37" s="31"/>
      <c r="J37" s="31"/>
      <c r="K37" s="66"/>
      <c r="L37" s="14"/>
      <c r="M37" s="31"/>
      <c r="N37" s="73"/>
    </row>
    <row r="38" spans="1:14" x14ac:dyDescent="0.45">
      <c r="A38" s="13" t="s">
        <v>72</v>
      </c>
      <c r="B38" s="46" t="s">
        <v>40</v>
      </c>
      <c r="C38" s="66" t="s">
        <v>6</v>
      </c>
      <c r="D38" s="14">
        <v>825</v>
      </c>
      <c r="E38" s="11"/>
      <c r="F38" s="73">
        <f t="shared" si="5"/>
        <v>0</v>
      </c>
      <c r="G38" s="53" t="s">
        <v>6</v>
      </c>
      <c r="H38" s="14">
        <v>525</v>
      </c>
      <c r="I38" s="11"/>
      <c r="J38" s="31">
        <f t="shared" ref="J38:J45" si="17">I38*H38</f>
        <v>0</v>
      </c>
      <c r="K38" s="66" t="s">
        <v>6</v>
      </c>
      <c r="L38" s="14">
        <v>410</v>
      </c>
      <c r="M38" s="11"/>
      <c r="N38" s="73">
        <f t="shared" ref="N38:N45" si="18">M38*L38</f>
        <v>0</v>
      </c>
    </row>
    <row r="39" spans="1:14" x14ac:dyDescent="0.45">
      <c r="A39" s="13" t="s">
        <v>73</v>
      </c>
      <c r="B39" s="46" t="s">
        <v>134</v>
      </c>
      <c r="C39" s="66" t="s">
        <v>6</v>
      </c>
      <c r="D39" s="14">
        <v>45</v>
      </c>
      <c r="E39" s="11"/>
      <c r="F39" s="73">
        <f t="shared" si="5"/>
        <v>0</v>
      </c>
      <c r="G39" s="53" t="s">
        <v>6</v>
      </c>
      <c r="H39" s="14">
        <v>35</v>
      </c>
      <c r="I39" s="11"/>
      <c r="J39" s="31">
        <f t="shared" si="17"/>
        <v>0</v>
      </c>
      <c r="K39" s="66" t="s">
        <v>6</v>
      </c>
      <c r="L39" s="14">
        <v>90</v>
      </c>
      <c r="M39" s="11"/>
      <c r="N39" s="73">
        <f t="shared" si="18"/>
        <v>0</v>
      </c>
    </row>
    <row r="40" spans="1:14" x14ac:dyDescent="0.45">
      <c r="A40" s="13" t="s">
        <v>74</v>
      </c>
      <c r="B40" s="46" t="s">
        <v>39</v>
      </c>
      <c r="C40" s="66" t="s">
        <v>6</v>
      </c>
      <c r="D40" s="14">
        <v>5</v>
      </c>
      <c r="E40" s="11"/>
      <c r="F40" s="73">
        <f t="shared" si="5"/>
        <v>0</v>
      </c>
      <c r="G40" s="53" t="s">
        <v>6</v>
      </c>
      <c r="H40" s="14">
        <v>20</v>
      </c>
      <c r="I40" s="11"/>
      <c r="J40" s="31">
        <f t="shared" si="17"/>
        <v>0</v>
      </c>
      <c r="K40" s="66" t="s">
        <v>6</v>
      </c>
      <c r="L40" s="14">
        <v>175</v>
      </c>
      <c r="M40" s="11"/>
      <c r="N40" s="73">
        <f t="shared" si="18"/>
        <v>0</v>
      </c>
    </row>
    <row r="41" spans="1:14" x14ac:dyDescent="0.45">
      <c r="A41" s="13" t="s">
        <v>75</v>
      </c>
      <c r="B41" s="48" t="s">
        <v>41</v>
      </c>
      <c r="C41" s="70" t="s">
        <v>14</v>
      </c>
      <c r="D41" s="15">
        <v>5</v>
      </c>
      <c r="E41" s="11"/>
      <c r="F41" s="73">
        <f t="shared" si="5"/>
        <v>0</v>
      </c>
      <c r="G41" s="57" t="s">
        <v>14</v>
      </c>
      <c r="H41" s="15">
        <v>10</v>
      </c>
      <c r="I41" s="11"/>
      <c r="J41" s="31">
        <f t="shared" si="17"/>
        <v>0</v>
      </c>
      <c r="K41" s="70" t="s">
        <v>14</v>
      </c>
      <c r="L41" s="15">
        <v>50</v>
      </c>
      <c r="M41" s="11"/>
      <c r="N41" s="73">
        <f t="shared" si="18"/>
        <v>0</v>
      </c>
    </row>
    <row r="42" spans="1:14" x14ac:dyDescent="0.45">
      <c r="A42" s="13" t="s">
        <v>76</v>
      </c>
      <c r="B42" s="44" t="s">
        <v>42</v>
      </c>
      <c r="C42" s="70" t="s">
        <v>14</v>
      </c>
      <c r="D42" s="15">
        <v>45</v>
      </c>
      <c r="E42" s="11"/>
      <c r="F42" s="73">
        <f>E42*D42</f>
        <v>0</v>
      </c>
      <c r="G42" s="53"/>
      <c r="H42" s="14"/>
      <c r="I42" s="31"/>
      <c r="J42" s="31"/>
      <c r="K42" s="66"/>
      <c r="L42" s="14"/>
      <c r="M42" s="31"/>
      <c r="N42" s="73"/>
    </row>
    <row r="43" spans="1:14" x14ac:dyDescent="0.45">
      <c r="A43" s="13" t="s">
        <v>77</v>
      </c>
      <c r="B43" s="44" t="s">
        <v>43</v>
      </c>
      <c r="C43" s="70" t="s">
        <v>14</v>
      </c>
      <c r="D43" s="15">
        <v>5</v>
      </c>
      <c r="E43" s="11"/>
      <c r="F43" s="73">
        <f t="shared" ref="F43:F63" si="19">E43*D43</f>
        <v>0</v>
      </c>
      <c r="G43" s="57" t="s">
        <v>14</v>
      </c>
      <c r="H43" s="15">
        <v>10</v>
      </c>
      <c r="I43" s="11"/>
      <c r="J43" s="31">
        <f t="shared" si="17"/>
        <v>0</v>
      </c>
      <c r="K43" s="70" t="s">
        <v>14</v>
      </c>
      <c r="L43" s="15">
        <v>50</v>
      </c>
      <c r="M43" s="11"/>
      <c r="N43" s="73">
        <f t="shared" si="18"/>
        <v>0</v>
      </c>
    </row>
    <row r="44" spans="1:14" x14ac:dyDescent="0.45">
      <c r="A44" s="13" t="s">
        <v>78</v>
      </c>
      <c r="B44" s="44" t="s">
        <v>44</v>
      </c>
      <c r="C44" s="70" t="s">
        <v>14</v>
      </c>
      <c r="D44" s="15">
        <v>45</v>
      </c>
      <c r="E44" s="11"/>
      <c r="F44" s="73">
        <f t="shared" si="19"/>
        <v>0</v>
      </c>
      <c r="G44" s="53"/>
      <c r="H44" s="14"/>
      <c r="I44" s="31"/>
      <c r="J44" s="31"/>
      <c r="K44" s="66"/>
      <c r="L44" s="14"/>
      <c r="M44" s="31"/>
      <c r="N44" s="73"/>
    </row>
    <row r="45" spans="1:14" x14ac:dyDescent="0.45">
      <c r="A45" s="13" t="s">
        <v>79</v>
      </c>
      <c r="B45" s="44" t="s">
        <v>45</v>
      </c>
      <c r="C45" s="70" t="s">
        <v>14</v>
      </c>
      <c r="D45" s="15">
        <v>840</v>
      </c>
      <c r="E45" s="11"/>
      <c r="F45" s="73">
        <f t="shared" si="19"/>
        <v>0</v>
      </c>
      <c r="G45" s="57" t="s">
        <v>14</v>
      </c>
      <c r="H45" s="15">
        <v>570</v>
      </c>
      <c r="I45" s="11"/>
      <c r="J45" s="31">
        <f t="shared" si="17"/>
        <v>0</v>
      </c>
      <c r="K45" s="70" t="s">
        <v>14</v>
      </c>
      <c r="L45" s="15">
        <v>625</v>
      </c>
      <c r="M45" s="11"/>
      <c r="N45" s="73">
        <f t="shared" si="18"/>
        <v>0</v>
      </c>
    </row>
    <row r="46" spans="1:14" x14ac:dyDescent="0.45">
      <c r="A46" s="39">
        <v>3.2</v>
      </c>
      <c r="B46" s="42" t="s">
        <v>25</v>
      </c>
      <c r="C46" s="65"/>
      <c r="D46" s="29"/>
      <c r="E46" s="19"/>
      <c r="F46" s="73"/>
      <c r="G46" s="52"/>
      <c r="H46" s="29"/>
      <c r="I46" s="19"/>
      <c r="J46" s="31"/>
      <c r="K46" s="65"/>
      <c r="L46" s="29"/>
      <c r="M46" s="19"/>
      <c r="N46" s="73"/>
    </row>
    <row r="47" spans="1:14" x14ac:dyDescent="0.45">
      <c r="A47" s="13" t="s">
        <v>80</v>
      </c>
      <c r="B47" s="46" t="s">
        <v>46</v>
      </c>
      <c r="C47" s="66" t="s">
        <v>12</v>
      </c>
      <c r="D47" s="14">
        <v>20</v>
      </c>
      <c r="E47" s="11"/>
      <c r="F47" s="73">
        <f t="shared" si="19"/>
        <v>0</v>
      </c>
      <c r="G47" s="53" t="s">
        <v>12</v>
      </c>
      <c r="H47" s="14">
        <v>9</v>
      </c>
      <c r="I47" s="11"/>
      <c r="J47" s="31">
        <f t="shared" ref="J47" si="20">I47*H47</f>
        <v>0</v>
      </c>
      <c r="K47" s="66" t="s">
        <v>12</v>
      </c>
      <c r="L47" s="14">
        <v>11</v>
      </c>
      <c r="M47" s="11"/>
      <c r="N47" s="73">
        <f t="shared" ref="N47" si="21">M47*L47</f>
        <v>0</v>
      </c>
    </row>
    <row r="48" spans="1:14" x14ac:dyDescent="0.45">
      <c r="A48" s="13" t="s">
        <v>136</v>
      </c>
      <c r="B48" s="46" t="s">
        <v>133</v>
      </c>
      <c r="C48" s="66"/>
      <c r="D48" s="14"/>
      <c r="E48" s="31"/>
      <c r="F48" s="73"/>
      <c r="G48" s="53" t="s">
        <v>12</v>
      </c>
      <c r="H48" s="14">
        <v>5</v>
      </c>
      <c r="I48" s="11"/>
      <c r="J48" s="31">
        <f t="shared" ref="J48:J50" si="22">I48*H48</f>
        <v>0</v>
      </c>
      <c r="K48" s="66" t="s">
        <v>12</v>
      </c>
      <c r="L48" s="14">
        <v>5</v>
      </c>
      <c r="M48" s="11"/>
      <c r="N48" s="73">
        <f t="shared" ref="N48:N50" si="23">M48*L48</f>
        <v>0</v>
      </c>
    </row>
    <row r="49" spans="1:14" x14ac:dyDescent="0.45">
      <c r="A49" s="13" t="s">
        <v>137</v>
      </c>
      <c r="B49" s="44" t="s">
        <v>97</v>
      </c>
      <c r="C49" s="70" t="s">
        <v>12</v>
      </c>
      <c r="D49" s="15">
        <v>20</v>
      </c>
      <c r="E49" s="11"/>
      <c r="F49" s="73">
        <f t="shared" ref="F49:F50" si="24">E49*D49</f>
        <v>0</v>
      </c>
      <c r="G49" s="57" t="s">
        <v>12</v>
      </c>
      <c r="H49" s="15">
        <v>14</v>
      </c>
      <c r="I49" s="11"/>
      <c r="J49" s="31">
        <f t="shared" si="22"/>
        <v>0</v>
      </c>
      <c r="K49" s="70" t="s">
        <v>12</v>
      </c>
      <c r="L49" s="15">
        <v>16</v>
      </c>
      <c r="M49" s="11"/>
      <c r="N49" s="73">
        <f t="shared" si="23"/>
        <v>0</v>
      </c>
    </row>
    <row r="50" spans="1:14" x14ac:dyDescent="0.45">
      <c r="A50" s="13" t="s">
        <v>138</v>
      </c>
      <c r="B50" s="46" t="s">
        <v>135</v>
      </c>
      <c r="C50" s="66" t="s">
        <v>6</v>
      </c>
      <c r="D50" s="14">
        <v>20</v>
      </c>
      <c r="E50" s="11"/>
      <c r="F50" s="73">
        <f t="shared" si="24"/>
        <v>0</v>
      </c>
      <c r="G50" s="53" t="s">
        <v>6</v>
      </c>
      <c r="H50" s="14">
        <v>10</v>
      </c>
      <c r="I50" s="11"/>
      <c r="J50" s="31">
        <f t="shared" si="22"/>
        <v>0</v>
      </c>
      <c r="K50" s="66" t="s">
        <v>6</v>
      </c>
      <c r="L50" s="14">
        <v>20</v>
      </c>
      <c r="M50" s="11"/>
      <c r="N50" s="73">
        <f t="shared" si="23"/>
        <v>0</v>
      </c>
    </row>
    <row r="51" spans="1:14" x14ac:dyDescent="0.45">
      <c r="A51" s="38">
        <v>4</v>
      </c>
      <c r="B51" s="41" t="s">
        <v>26</v>
      </c>
      <c r="C51" s="63"/>
      <c r="D51" s="26"/>
      <c r="E51" s="26"/>
      <c r="F51" s="74"/>
      <c r="G51" s="51"/>
      <c r="H51" s="26"/>
      <c r="I51" s="26"/>
      <c r="J51" s="26"/>
      <c r="K51" s="63"/>
      <c r="L51" s="26"/>
      <c r="M51" s="26"/>
      <c r="N51" s="74"/>
    </row>
    <row r="52" spans="1:14" x14ac:dyDescent="0.45">
      <c r="A52" s="13">
        <v>4.0999999999999996</v>
      </c>
      <c r="B52" s="44" t="s">
        <v>50</v>
      </c>
      <c r="C52" s="70" t="s">
        <v>7</v>
      </c>
      <c r="D52" s="15">
        <v>1</v>
      </c>
      <c r="E52" s="11"/>
      <c r="F52" s="73">
        <f t="shared" si="19"/>
        <v>0</v>
      </c>
      <c r="G52" s="57" t="s">
        <v>7</v>
      </c>
      <c r="H52" s="15">
        <v>1</v>
      </c>
      <c r="I52" s="11"/>
      <c r="J52" s="31">
        <f t="shared" ref="J52:J59" si="25">I52*H52</f>
        <v>0</v>
      </c>
      <c r="K52" s="70" t="s">
        <v>7</v>
      </c>
      <c r="L52" s="15">
        <v>1</v>
      </c>
      <c r="M52" s="11"/>
      <c r="N52" s="73">
        <f t="shared" ref="N52:N59" si="26">M52*L52</f>
        <v>0</v>
      </c>
    </row>
    <row r="53" spans="1:14" x14ac:dyDescent="0.45">
      <c r="A53" s="13">
        <v>4.2</v>
      </c>
      <c r="B53" s="44" t="s">
        <v>175</v>
      </c>
      <c r="C53" s="70" t="s">
        <v>7</v>
      </c>
      <c r="D53" s="15">
        <v>1</v>
      </c>
      <c r="E53" s="11"/>
      <c r="F53" s="73">
        <f t="shared" ref="F53:F54" si="27">E53*D53</f>
        <v>0</v>
      </c>
      <c r="G53" s="57" t="s">
        <v>7</v>
      </c>
      <c r="H53" s="15">
        <v>1</v>
      </c>
      <c r="I53" s="11"/>
      <c r="J53" s="31">
        <f t="shared" ref="J53:J54" si="28">I53*H53</f>
        <v>0</v>
      </c>
      <c r="K53" s="70" t="s">
        <v>7</v>
      </c>
      <c r="L53" s="15">
        <v>1</v>
      </c>
      <c r="M53" s="11"/>
      <c r="N53" s="73">
        <f t="shared" ref="N53:N54" si="29">M53*L53</f>
        <v>0</v>
      </c>
    </row>
    <row r="54" spans="1:14" x14ac:dyDescent="0.45">
      <c r="A54" s="13">
        <v>4.3</v>
      </c>
      <c r="B54" s="44" t="s">
        <v>176</v>
      </c>
      <c r="C54" s="70" t="s">
        <v>7</v>
      </c>
      <c r="D54" s="15">
        <v>1</v>
      </c>
      <c r="E54" s="11"/>
      <c r="F54" s="73">
        <f t="shared" si="27"/>
        <v>0</v>
      </c>
      <c r="G54" s="57" t="s">
        <v>7</v>
      </c>
      <c r="H54" s="15">
        <v>1</v>
      </c>
      <c r="I54" s="11"/>
      <c r="J54" s="31">
        <f t="shared" si="28"/>
        <v>0</v>
      </c>
      <c r="K54" s="70" t="s">
        <v>7</v>
      </c>
      <c r="L54" s="15">
        <v>1</v>
      </c>
      <c r="M54" s="11"/>
      <c r="N54" s="73">
        <f t="shared" si="29"/>
        <v>0</v>
      </c>
    </row>
    <row r="55" spans="1:14" x14ac:dyDescent="0.45">
      <c r="A55" s="13">
        <v>4.4000000000000004</v>
      </c>
      <c r="B55" s="44" t="s">
        <v>121</v>
      </c>
      <c r="C55" s="70" t="s">
        <v>7</v>
      </c>
      <c r="D55" s="15">
        <v>1</v>
      </c>
      <c r="E55" s="11"/>
      <c r="F55" s="73">
        <f t="shared" si="19"/>
        <v>0</v>
      </c>
      <c r="G55" s="57" t="s">
        <v>7</v>
      </c>
      <c r="H55" s="15">
        <v>1</v>
      </c>
      <c r="I55" s="11"/>
      <c r="J55" s="31">
        <f t="shared" si="25"/>
        <v>0</v>
      </c>
      <c r="K55" s="70" t="s">
        <v>7</v>
      </c>
      <c r="L55" s="15">
        <v>1</v>
      </c>
      <c r="M55" s="11"/>
      <c r="N55" s="73">
        <f t="shared" si="26"/>
        <v>0</v>
      </c>
    </row>
    <row r="56" spans="1:14" x14ac:dyDescent="0.45">
      <c r="A56" s="13">
        <v>4.5</v>
      </c>
      <c r="B56" s="44" t="s">
        <v>11</v>
      </c>
      <c r="C56" s="70" t="s">
        <v>7</v>
      </c>
      <c r="D56" s="15">
        <v>1</v>
      </c>
      <c r="E56" s="11"/>
      <c r="F56" s="73">
        <f t="shared" si="19"/>
        <v>0</v>
      </c>
      <c r="G56" s="57" t="s">
        <v>7</v>
      </c>
      <c r="H56" s="15">
        <v>1</v>
      </c>
      <c r="I56" s="11"/>
      <c r="J56" s="31">
        <f t="shared" si="25"/>
        <v>0</v>
      </c>
      <c r="K56" s="70" t="s">
        <v>7</v>
      </c>
      <c r="L56" s="15">
        <v>1</v>
      </c>
      <c r="M56" s="11"/>
      <c r="N56" s="73">
        <f t="shared" si="26"/>
        <v>0</v>
      </c>
    </row>
    <row r="57" spans="1:14" x14ac:dyDescent="0.45">
      <c r="A57" s="13">
        <v>4.5999999999999996</v>
      </c>
      <c r="B57" s="44" t="s">
        <v>47</v>
      </c>
      <c r="C57" s="70" t="s">
        <v>7</v>
      </c>
      <c r="D57" s="15">
        <v>1</v>
      </c>
      <c r="E57" s="11"/>
      <c r="F57" s="73">
        <f t="shared" si="19"/>
        <v>0</v>
      </c>
      <c r="G57" s="57" t="s">
        <v>7</v>
      </c>
      <c r="H57" s="15">
        <v>1</v>
      </c>
      <c r="I57" s="11"/>
      <c r="J57" s="31">
        <f t="shared" si="25"/>
        <v>0</v>
      </c>
      <c r="K57" s="70" t="s">
        <v>7</v>
      </c>
      <c r="L57" s="15">
        <v>1</v>
      </c>
      <c r="M57" s="11"/>
      <c r="N57" s="73">
        <f t="shared" si="26"/>
        <v>0</v>
      </c>
    </row>
    <row r="58" spans="1:14" x14ac:dyDescent="0.45">
      <c r="A58" s="13">
        <v>4.7</v>
      </c>
      <c r="B58" s="44" t="s">
        <v>48</v>
      </c>
      <c r="C58" s="70" t="s">
        <v>7</v>
      </c>
      <c r="D58" s="15">
        <v>1</v>
      </c>
      <c r="E58" s="11"/>
      <c r="F58" s="73">
        <f t="shared" si="19"/>
        <v>0</v>
      </c>
      <c r="G58" s="57" t="s">
        <v>7</v>
      </c>
      <c r="H58" s="15">
        <v>1</v>
      </c>
      <c r="I58" s="11"/>
      <c r="J58" s="31">
        <f t="shared" si="25"/>
        <v>0</v>
      </c>
      <c r="K58" s="70" t="s">
        <v>7</v>
      </c>
      <c r="L58" s="15">
        <v>1</v>
      </c>
      <c r="M58" s="11"/>
      <c r="N58" s="73">
        <f t="shared" si="26"/>
        <v>0</v>
      </c>
    </row>
    <row r="59" spans="1:14" x14ac:dyDescent="0.45">
      <c r="A59" s="13">
        <v>4.8</v>
      </c>
      <c r="B59" s="44" t="s">
        <v>49</v>
      </c>
      <c r="C59" s="70" t="s">
        <v>7</v>
      </c>
      <c r="D59" s="15">
        <v>1</v>
      </c>
      <c r="E59" s="11"/>
      <c r="F59" s="73">
        <f t="shared" si="19"/>
        <v>0</v>
      </c>
      <c r="G59" s="57" t="s">
        <v>7</v>
      </c>
      <c r="H59" s="15">
        <v>1</v>
      </c>
      <c r="I59" s="11"/>
      <c r="J59" s="31">
        <f t="shared" si="25"/>
        <v>0</v>
      </c>
      <c r="K59" s="70" t="s">
        <v>7</v>
      </c>
      <c r="L59" s="15">
        <v>1</v>
      </c>
      <c r="M59" s="11"/>
      <c r="N59" s="73">
        <f t="shared" si="26"/>
        <v>0</v>
      </c>
    </row>
    <row r="60" spans="1:14" x14ac:dyDescent="0.45">
      <c r="A60" s="38">
        <v>5</v>
      </c>
      <c r="B60" s="41" t="s">
        <v>31</v>
      </c>
      <c r="C60" s="63"/>
      <c r="D60" s="26"/>
      <c r="E60" s="26"/>
      <c r="F60" s="74"/>
      <c r="G60" s="51"/>
      <c r="H60" s="26"/>
      <c r="I60" s="26"/>
      <c r="J60" s="26"/>
      <c r="K60" s="63"/>
      <c r="L60" s="26"/>
      <c r="M60" s="26"/>
      <c r="N60" s="74"/>
    </row>
    <row r="61" spans="1:14" x14ac:dyDescent="0.45">
      <c r="A61" s="39">
        <v>5.0999999999999996</v>
      </c>
      <c r="B61" s="42" t="s">
        <v>51</v>
      </c>
      <c r="C61" s="65"/>
      <c r="D61" s="29"/>
      <c r="E61" s="19"/>
      <c r="F61" s="73"/>
      <c r="G61" s="52"/>
      <c r="H61" s="29"/>
      <c r="I61" s="19"/>
      <c r="J61" s="31"/>
      <c r="K61" s="65"/>
      <c r="L61" s="29"/>
      <c r="M61" s="19"/>
      <c r="N61" s="73"/>
    </row>
    <row r="62" spans="1:14" ht="47.45" customHeight="1" x14ac:dyDescent="0.45">
      <c r="A62" s="33" t="s">
        <v>81</v>
      </c>
      <c r="B62" s="43" t="s">
        <v>36</v>
      </c>
      <c r="C62" s="70" t="s">
        <v>5</v>
      </c>
      <c r="D62" s="15">
        <v>20</v>
      </c>
      <c r="E62" s="11"/>
      <c r="F62" s="73">
        <f t="shared" si="19"/>
        <v>0</v>
      </c>
      <c r="G62" s="57" t="s">
        <v>5</v>
      </c>
      <c r="H62" s="15">
        <v>14</v>
      </c>
      <c r="I62" s="11"/>
      <c r="J62" s="31">
        <f t="shared" ref="J62:J63" si="30">I62*H62</f>
        <v>0</v>
      </c>
      <c r="K62" s="70" t="s">
        <v>5</v>
      </c>
      <c r="L62" s="15">
        <v>16</v>
      </c>
      <c r="M62" s="11"/>
      <c r="N62" s="73">
        <f t="shared" ref="N62:N63" si="31">M62*L62</f>
        <v>0</v>
      </c>
    </row>
    <row r="63" spans="1:14" x14ac:dyDescent="0.45">
      <c r="A63" s="33" t="s">
        <v>82</v>
      </c>
      <c r="B63" s="49" t="s">
        <v>55</v>
      </c>
      <c r="C63" s="69" t="s">
        <v>5</v>
      </c>
      <c r="D63" s="3">
        <v>20</v>
      </c>
      <c r="E63" s="11"/>
      <c r="F63" s="73">
        <f t="shared" si="19"/>
        <v>0</v>
      </c>
      <c r="G63" s="56" t="s">
        <v>5</v>
      </c>
      <c r="H63" s="3">
        <v>14</v>
      </c>
      <c r="I63" s="11"/>
      <c r="J63" s="31">
        <f t="shared" si="30"/>
        <v>0</v>
      </c>
      <c r="K63" s="69" t="s">
        <v>5</v>
      </c>
      <c r="L63" s="3">
        <v>16</v>
      </c>
      <c r="M63" s="11"/>
      <c r="N63" s="73">
        <f t="shared" si="31"/>
        <v>0</v>
      </c>
    </row>
    <row r="64" spans="1:14" x14ac:dyDescent="0.45">
      <c r="A64" s="39">
        <v>5.2</v>
      </c>
      <c r="B64" s="42" t="s">
        <v>52</v>
      </c>
      <c r="C64" s="65"/>
      <c r="D64" s="29"/>
      <c r="E64" s="29"/>
      <c r="F64" s="73"/>
      <c r="G64" s="52"/>
      <c r="H64" s="29"/>
      <c r="I64" s="29"/>
      <c r="J64" s="31"/>
      <c r="K64" s="65"/>
      <c r="L64" s="29"/>
      <c r="M64" s="29"/>
      <c r="N64" s="73"/>
    </row>
    <row r="65" spans="1:14" x14ac:dyDescent="0.45">
      <c r="A65" s="4" t="s">
        <v>83</v>
      </c>
      <c r="B65" s="50" t="s">
        <v>8</v>
      </c>
      <c r="C65" s="66" t="s">
        <v>6</v>
      </c>
      <c r="D65" s="14">
        <v>140</v>
      </c>
      <c r="E65" s="11"/>
      <c r="F65" s="73">
        <f t="shared" ref="F65" si="32">E65*D65</f>
        <v>0</v>
      </c>
      <c r="G65" s="53" t="s">
        <v>6</v>
      </c>
      <c r="H65" s="14">
        <v>140</v>
      </c>
      <c r="I65" s="11"/>
      <c r="J65" s="31">
        <f t="shared" ref="J65" si="33">I65*H65</f>
        <v>0</v>
      </c>
      <c r="K65" s="66" t="s">
        <v>6</v>
      </c>
      <c r="L65" s="14">
        <v>160</v>
      </c>
      <c r="M65" s="11"/>
      <c r="N65" s="73">
        <f t="shared" ref="N65" si="34">M65*L65</f>
        <v>0</v>
      </c>
    </row>
    <row r="66" spans="1:14" x14ac:dyDescent="0.45">
      <c r="A66" s="4" t="s">
        <v>84</v>
      </c>
      <c r="B66" s="45" t="s">
        <v>9</v>
      </c>
      <c r="C66" s="66" t="s">
        <v>6</v>
      </c>
      <c r="D66" s="14">
        <v>880</v>
      </c>
      <c r="E66" s="11"/>
      <c r="F66" s="73">
        <f t="shared" ref="F66:F68" si="35">E66*D66</f>
        <v>0</v>
      </c>
      <c r="G66" s="53" t="s">
        <v>6</v>
      </c>
      <c r="H66" s="14">
        <v>280</v>
      </c>
      <c r="I66" s="11"/>
      <c r="J66" s="31">
        <f t="shared" ref="J66:J71" si="36">I66*H66</f>
        <v>0</v>
      </c>
      <c r="K66" s="66" t="s">
        <v>6</v>
      </c>
      <c r="L66" s="14">
        <v>610</v>
      </c>
      <c r="M66" s="11"/>
      <c r="N66" s="73">
        <f t="shared" ref="N66:N71" si="37">M66*L66</f>
        <v>0</v>
      </c>
    </row>
    <row r="67" spans="1:14" x14ac:dyDescent="0.45">
      <c r="A67" s="4" t="s">
        <v>85</v>
      </c>
      <c r="B67" s="45" t="s">
        <v>10</v>
      </c>
      <c r="C67" s="66" t="s">
        <v>6</v>
      </c>
      <c r="D67" s="14">
        <v>125</v>
      </c>
      <c r="E67" s="11"/>
      <c r="F67" s="73">
        <f t="shared" si="35"/>
        <v>0</v>
      </c>
      <c r="G67" s="53" t="s">
        <v>6</v>
      </c>
      <c r="H67" s="14">
        <v>325</v>
      </c>
      <c r="I67" s="11"/>
      <c r="J67" s="31">
        <f>I67*H67</f>
        <v>0</v>
      </c>
      <c r="K67" s="66" t="s">
        <v>6</v>
      </c>
      <c r="L67" s="14">
        <v>110</v>
      </c>
      <c r="M67" s="11"/>
      <c r="N67" s="73">
        <f t="shared" si="37"/>
        <v>0</v>
      </c>
    </row>
    <row r="68" spans="1:14" x14ac:dyDescent="0.45">
      <c r="A68" s="4" t="s">
        <v>86</v>
      </c>
      <c r="B68" s="43" t="s">
        <v>13</v>
      </c>
      <c r="C68" s="66" t="s">
        <v>6</v>
      </c>
      <c r="D68" s="14">
        <v>925</v>
      </c>
      <c r="E68" s="11"/>
      <c r="F68" s="73">
        <f t="shared" si="35"/>
        <v>0</v>
      </c>
      <c r="G68" s="53" t="s">
        <v>6</v>
      </c>
      <c r="H68" s="14">
        <v>550</v>
      </c>
      <c r="I68" s="11"/>
      <c r="J68" s="31">
        <f t="shared" si="36"/>
        <v>0</v>
      </c>
      <c r="K68" s="66" t="s">
        <v>6</v>
      </c>
      <c r="L68" s="14">
        <v>660</v>
      </c>
      <c r="M68" s="11"/>
      <c r="N68" s="73">
        <f t="shared" si="37"/>
        <v>0</v>
      </c>
    </row>
    <row r="69" spans="1:14" x14ac:dyDescent="0.45">
      <c r="A69" s="4" t="s">
        <v>87</v>
      </c>
      <c r="B69" s="43" t="s">
        <v>100</v>
      </c>
      <c r="C69" s="70" t="s">
        <v>6</v>
      </c>
      <c r="D69" s="14">
        <v>60</v>
      </c>
      <c r="E69" s="11"/>
      <c r="F69" s="73">
        <f t="shared" ref="F69:F71" si="38">E69*D69</f>
        <v>0</v>
      </c>
      <c r="G69" s="57" t="s">
        <v>6</v>
      </c>
      <c r="H69" s="14">
        <v>45</v>
      </c>
      <c r="I69" s="11"/>
      <c r="J69" s="31">
        <f t="shared" si="36"/>
        <v>0</v>
      </c>
      <c r="K69" s="70" t="s">
        <v>6</v>
      </c>
      <c r="L69" s="14">
        <v>50</v>
      </c>
      <c r="M69" s="11"/>
      <c r="N69" s="73">
        <f t="shared" si="37"/>
        <v>0</v>
      </c>
    </row>
    <row r="70" spans="1:14" x14ac:dyDescent="0.45">
      <c r="A70" s="4" t="s">
        <v>88</v>
      </c>
      <c r="B70" s="43" t="s">
        <v>29</v>
      </c>
      <c r="C70" s="69" t="s">
        <v>6</v>
      </c>
      <c r="D70" s="3">
        <v>1005</v>
      </c>
      <c r="E70" s="11"/>
      <c r="F70" s="73">
        <f t="shared" si="38"/>
        <v>0</v>
      </c>
      <c r="G70" s="56" t="s">
        <v>6</v>
      </c>
      <c r="H70" s="3">
        <v>605</v>
      </c>
      <c r="I70" s="11"/>
      <c r="J70" s="31">
        <f>I70*H70</f>
        <v>0</v>
      </c>
      <c r="K70" s="69" t="s">
        <v>6</v>
      </c>
      <c r="L70" s="3">
        <v>720</v>
      </c>
      <c r="M70" s="11"/>
      <c r="N70" s="73">
        <f t="shared" si="37"/>
        <v>0</v>
      </c>
    </row>
    <row r="71" spans="1:14" x14ac:dyDescent="0.45">
      <c r="A71" s="4" t="s">
        <v>89</v>
      </c>
      <c r="B71" s="43" t="s">
        <v>30</v>
      </c>
      <c r="C71" s="69" t="s">
        <v>6</v>
      </c>
      <c r="D71" s="3">
        <v>50</v>
      </c>
      <c r="E71" s="11"/>
      <c r="F71" s="73">
        <f t="shared" si="38"/>
        <v>0</v>
      </c>
      <c r="G71" s="56" t="s">
        <v>6</v>
      </c>
      <c r="H71" s="3">
        <v>35</v>
      </c>
      <c r="I71" s="11"/>
      <c r="J71" s="31">
        <f t="shared" si="36"/>
        <v>0</v>
      </c>
      <c r="K71" s="69" t="s">
        <v>6</v>
      </c>
      <c r="L71" s="3">
        <v>220</v>
      </c>
      <c r="M71" s="11"/>
      <c r="N71" s="73">
        <f t="shared" si="37"/>
        <v>0</v>
      </c>
    </row>
    <row r="72" spans="1:14" x14ac:dyDescent="0.45">
      <c r="A72" s="39">
        <v>5.3</v>
      </c>
      <c r="B72" s="42" t="s">
        <v>53</v>
      </c>
      <c r="C72" s="65"/>
      <c r="D72" s="29"/>
      <c r="E72" s="29"/>
      <c r="F72" s="73"/>
      <c r="G72" s="52"/>
      <c r="H72" s="29"/>
      <c r="I72" s="29"/>
      <c r="J72" s="31"/>
      <c r="K72" s="65"/>
      <c r="L72" s="29"/>
      <c r="M72" s="29"/>
      <c r="N72" s="73"/>
    </row>
    <row r="73" spans="1:14" x14ac:dyDescent="0.45">
      <c r="A73" s="4" t="s">
        <v>90</v>
      </c>
      <c r="B73" s="49" t="s">
        <v>145</v>
      </c>
      <c r="C73" s="68" t="s">
        <v>12</v>
      </c>
      <c r="D73" s="1">
        <v>20</v>
      </c>
      <c r="E73" s="11"/>
      <c r="F73" s="73">
        <f t="shared" ref="F73" si="39">E73*D73</f>
        <v>0</v>
      </c>
      <c r="G73" s="55" t="s">
        <v>12</v>
      </c>
      <c r="H73" s="1">
        <v>14</v>
      </c>
      <c r="I73" s="11"/>
      <c r="J73" s="31">
        <f t="shared" ref="J73:J77" si="40">I73*H73</f>
        <v>0</v>
      </c>
      <c r="K73" s="68" t="s">
        <v>12</v>
      </c>
      <c r="L73" s="1">
        <v>16</v>
      </c>
      <c r="M73" s="11"/>
      <c r="N73" s="73">
        <f t="shared" ref="N73:N78" si="41">M73*L73</f>
        <v>0</v>
      </c>
    </row>
    <row r="74" spans="1:14" x14ac:dyDescent="0.45">
      <c r="A74" s="4" t="s">
        <v>91</v>
      </c>
      <c r="B74" s="49" t="s">
        <v>102</v>
      </c>
      <c r="C74" s="68" t="s">
        <v>103</v>
      </c>
      <c r="D74" s="1">
        <v>10</v>
      </c>
      <c r="E74" s="11"/>
      <c r="F74" s="73">
        <f t="shared" ref="F74:F78" si="42">E74*D74</f>
        <v>0</v>
      </c>
      <c r="G74" s="55" t="s">
        <v>103</v>
      </c>
      <c r="H74" s="1">
        <v>7</v>
      </c>
      <c r="I74" s="11"/>
      <c r="J74" s="31">
        <f t="shared" si="40"/>
        <v>0</v>
      </c>
      <c r="K74" s="68" t="s">
        <v>103</v>
      </c>
      <c r="L74" s="1">
        <v>8</v>
      </c>
      <c r="M74" s="11"/>
      <c r="N74" s="73">
        <f t="shared" si="41"/>
        <v>0</v>
      </c>
    </row>
    <row r="75" spans="1:14" x14ac:dyDescent="0.45">
      <c r="A75" s="4" t="s">
        <v>98</v>
      </c>
      <c r="B75" s="49" t="s">
        <v>104</v>
      </c>
      <c r="C75" s="68" t="s">
        <v>103</v>
      </c>
      <c r="D75" s="1">
        <v>5</v>
      </c>
      <c r="E75" s="11"/>
      <c r="F75" s="73">
        <f t="shared" si="42"/>
        <v>0</v>
      </c>
      <c r="G75" s="55" t="s">
        <v>103</v>
      </c>
      <c r="H75" s="1">
        <v>3.5</v>
      </c>
      <c r="I75" s="11"/>
      <c r="J75" s="31">
        <f t="shared" si="40"/>
        <v>0</v>
      </c>
      <c r="K75" s="68" t="s">
        <v>103</v>
      </c>
      <c r="L75" s="1">
        <v>4</v>
      </c>
      <c r="M75" s="11"/>
      <c r="N75" s="73">
        <f t="shared" si="41"/>
        <v>0</v>
      </c>
    </row>
    <row r="76" spans="1:14" x14ac:dyDescent="0.45">
      <c r="A76" s="4" t="s">
        <v>101</v>
      </c>
      <c r="B76" s="49" t="s">
        <v>106</v>
      </c>
      <c r="C76" s="68" t="s">
        <v>12</v>
      </c>
      <c r="D76" s="1">
        <v>20</v>
      </c>
      <c r="E76" s="11"/>
      <c r="F76" s="73">
        <f t="shared" si="42"/>
        <v>0</v>
      </c>
      <c r="G76" s="55" t="s">
        <v>12</v>
      </c>
      <c r="H76" s="1">
        <v>14</v>
      </c>
      <c r="I76" s="11"/>
      <c r="J76" s="31">
        <f t="shared" si="40"/>
        <v>0</v>
      </c>
      <c r="K76" s="68" t="s">
        <v>12</v>
      </c>
      <c r="L76" s="1">
        <v>16</v>
      </c>
      <c r="M76" s="11"/>
      <c r="N76" s="73">
        <f t="shared" si="41"/>
        <v>0</v>
      </c>
    </row>
    <row r="77" spans="1:14" x14ac:dyDescent="0.45">
      <c r="A77" s="4" t="s">
        <v>146</v>
      </c>
      <c r="B77" s="49" t="s">
        <v>143</v>
      </c>
      <c r="C77" s="68" t="s">
        <v>12</v>
      </c>
      <c r="D77" s="1">
        <v>1</v>
      </c>
      <c r="E77" s="11"/>
      <c r="F77" s="73">
        <f t="shared" si="42"/>
        <v>0</v>
      </c>
      <c r="G77" s="55" t="s">
        <v>12</v>
      </c>
      <c r="H77" s="1">
        <v>1</v>
      </c>
      <c r="I77" s="11"/>
      <c r="J77" s="31">
        <f t="shared" si="40"/>
        <v>0</v>
      </c>
      <c r="K77" s="68" t="s">
        <v>12</v>
      </c>
      <c r="L77" s="1">
        <v>1</v>
      </c>
      <c r="M77" s="11"/>
      <c r="N77" s="73">
        <f t="shared" si="41"/>
        <v>0</v>
      </c>
    </row>
    <row r="78" spans="1:14" x14ac:dyDescent="0.45">
      <c r="A78" s="4" t="s">
        <v>147</v>
      </c>
      <c r="B78" s="49" t="s">
        <v>144</v>
      </c>
      <c r="C78" s="66" t="s">
        <v>6</v>
      </c>
      <c r="D78" s="14">
        <v>20</v>
      </c>
      <c r="E78" s="11"/>
      <c r="F78" s="73">
        <f t="shared" si="42"/>
        <v>0</v>
      </c>
      <c r="G78" s="53"/>
      <c r="H78" s="14"/>
      <c r="I78" s="31"/>
      <c r="J78" s="31"/>
      <c r="K78" s="66" t="s">
        <v>6</v>
      </c>
      <c r="L78" s="14">
        <v>15</v>
      </c>
      <c r="M78" s="11"/>
      <c r="N78" s="73">
        <f t="shared" si="41"/>
        <v>0</v>
      </c>
    </row>
    <row r="79" spans="1:14" x14ac:dyDescent="0.45">
      <c r="A79" s="4" t="s">
        <v>148</v>
      </c>
      <c r="B79" s="49" t="s">
        <v>109</v>
      </c>
      <c r="C79" s="68" t="s">
        <v>7</v>
      </c>
      <c r="D79" s="1">
        <v>1</v>
      </c>
      <c r="E79" s="11"/>
      <c r="F79" s="73">
        <f t="shared" ref="F79" si="43">E79*D79</f>
        <v>0</v>
      </c>
      <c r="G79" s="55" t="s">
        <v>7</v>
      </c>
      <c r="H79" s="1">
        <v>1</v>
      </c>
      <c r="I79" s="11"/>
      <c r="J79" s="31">
        <f t="shared" ref="J79" si="44">I79*H79</f>
        <v>0</v>
      </c>
      <c r="K79" s="68" t="s">
        <v>7</v>
      </c>
      <c r="L79" s="1">
        <v>1</v>
      </c>
      <c r="M79" s="11"/>
      <c r="N79" s="73">
        <f t="shared" ref="N79" si="45">M79*L79</f>
        <v>0</v>
      </c>
    </row>
    <row r="80" spans="1:14" x14ac:dyDescent="0.45">
      <c r="A80" s="39">
        <v>5.4</v>
      </c>
      <c r="B80" s="42" t="s">
        <v>54</v>
      </c>
      <c r="C80" s="71"/>
      <c r="D80" s="1"/>
      <c r="E80" s="29"/>
      <c r="F80" s="75"/>
      <c r="G80" s="58"/>
      <c r="H80" s="1"/>
      <c r="I80" s="29"/>
      <c r="J80" s="20"/>
      <c r="K80" s="71"/>
      <c r="L80" s="1"/>
      <c r="M80" s="29"/>
      <c r="N80" s="75"/>
    </row>
    <row r="81" spans="1:14" x14ac:dyDescent="0.45">
      <c r="A81" s="4" t="s">
        <v>92</v>
      </c>
      <c r="B81" s="49" t="s">
        <v>149</v>
      </c>
      <c r="C81" s="66"/>
      <c r="D81" s="14"/>
      <c r="E81" s="31"/>
      <c r="F81" s="73"/>
      <c r="G81" s="55" t="s">
        <v>12</v>
      </c>
      <c r="H81" s="1">
        <v>1</v>
      </c>
      <c r="I81" s="11"/>
      <c r="J81" s="31">
        <f t="shared" ref="J81:J91" si="46">I81*H81</f>
        <v>0</v>
      </c>
      <c r="K81" s="66"/>
      <c r="L81" s="14"/>
      <c r="M81" s="31"/>
      <c r="N81" s="73"/>
    </row>
    <row r="82" spans="1:14" x14ac:dyDescent="0.45">
      <c r="A82" s="4" t="s">
        <v>93</v>
      </c>
      <c r="B82" s="49" t="s">
        <v>150</v>
      </c>
      <c r="C82" s="68" t="s">
        <v>12</v>
      </c>
      <c r="D82" s="1">
        <v>18</v>
      </c>
      <c r="E82" s="11"/>
      <c r="F82" s="73">
        <f t="shared" ref="F82:F83" si="47">E82*D82</f>
        <v>0</v>
      </c>
      <c r="G82" s="55" t="s">
        <v>12</v>
      </c>
      <c r="H82" s="1">
        <v>5</v>
      </c>
      <c r="I82" s="11"/>
      <c r="J82" s="31">
        <f t="shared" ref="J82:J85" si="48">I82*H82</f>
        <v>0</v>
      </c>
      <c r="K82" s="68" t="s">
        <v>12</v>
      </c>
      <c r="L82" s="1">
        <v>5</v>
      </c>
      <c r="M82" s="11"/>
      <c r="N82" s="73">
        <f t="shared" ref="N82:N86" si="49">M82*L82</f>
        <v>0</v>
      </c>
    </row>
    <row r="83" spans="1:14" x14ac:dyDescent="0.45">
      <c r="A83" s="4" t="s">
        <v>96</v>
      </c>
      <c r="B83" s="49" t="s">
        <v>151</v>
      </c>
      <c r="C83" s="68" t="s">
        <v>12</v>
      </c>
      <c r="D83" s="1">
        <v>2</v>
      </c>
      <c r="E83" s="11"/>
      <c r="F83" s="73">
        <f t="shared" si="47"/>
        <v>0</v>
      </c>
      <c r="G83" s="55" t="s">
        <v>12</v>
      </c>
      <c r="H83" s="1">
        <v>3</v>
      </c>
      <c r="I83" s="11"/>
      <c r="J83" s="31">
        <f t="shared" si="48"/>
        <v>0</v>
      </c>
      <c r="K83" s="68" t="s">
        <v>12</v>
      </c>
      <c r="L83" s="1">
        <v>6</v>
      </c>
      <c r="M83" s="11"/>
      <c r="N83" s="73">
        <f t="shared" si="49"/>
        <v>0</v>
      </c>
    </row>
    <row r="84" spans="1:14" x14ac:dyDescent="0.45">
      <c r="A84" s="4" t="s">
        <v>164</v>
      </c>
      <c r="B84" s="49" t="s">
        <v>152</v>
      </c>
      <c r="C84" s="66"/>
      <c r="D84" s="14"/>
      <c r="E84" s="31"/>
      <c r="F84" s="73"/>
      <c r="G84" s="53"/>
      <c r="H84" s="14"/>
      <c r="I84" s="31"/>
      <c r="J84" s="31"/>
      <c r="K84" s="68" t="s">
        <v>12</v>
      </c>
      <c r="L84" s="1">
        <v>1</v>
      </c>
      <c r="M84" s="11"/>
      <c r="N84" s="73">
        <f t="shared" si="49"/>
        <v>0</v>
      </c>
    </row>
    <row r="85" spans="1:14" x14ac:dyDescent="0.45">
      <c r="A85" s="4" t="s">
        <v>165</v>
      </c>
      <c r="B85" s="49" t="s">
        <v>153</v>
      </c>
      <c r="C85" s="66"/>
      <c r="D85" s="14"/>
      <c r="E85" s="31"/>
      <c r="F85" s="73"/>
      <c r="G85" s="55" t="s">
        <v>12</v>
      </c>
      <c r="H85" s="1">
        <v>5</v>
      </c>
      <c r="I85" s="11"/>
      <c r="J85" s="31">
        <f t="shared" si="48"/>
        <v>0</v>
      </c>
      <c r="K85" s="68" t="s">
        <v>12</v>
      </c>
      <c r="L85" s="1">
        <v>4</v>
      </c>
      <c r="M85" s="11"/>
      <c r="N85" s="73">
        <f t="shared" si="49"/>
        <v>0</v>
      </c>
    </row>
    <row r="86" spans="1:14" x14ac:dyDescent="0.45">
      <c r="A86" s="4" t="s">
        <v>166</v>
      </c>
      <c r="B86" s="49" t="s">
        <v>158</v>
      </c>
      <c r="C86" s="66"/>
      <c r="D86" s="14"/>
      <c r="E86" s="31"/>
      <c r="F86" s="73"/>
      <c r="G86" s="53"/>
      <c r="H86" s="14"/>
      <c r="I86" s="31"/>
      <c r="J86" s="31"/>
      <c r="K86" s="68" t="s">
        <v>12</v>
      </c>
      <c r="L86" s="1">
        <v>6</v>
      </c>
      <c r="M86" s="11"/>
      <c r="N86" s="73">
        <f t="shared" si="49"/>
        <v>0</v>
      </c>
    </row>
    <row r="87" spans="1:14" x14ac:dyDescent="0.45">
      <c r="A87" s="4" t="s">
        <v>167</v>
      </c>
      <c r="B87" s="49" t="s">
        <v>157</v>
      </c>
      <c r="C87" s="68" t="s">
        <v>12</v>
      </c>
      <c r="D87" s="1">
        <v>2</v>
      </c>
      <c r="E87" s="11"/>
      <c r="F87" s="73">
        <f t="shared" ref="F87" si="50">E87*D87</f>
        <v>0</v>
      </c>
      <c r="G87" s="55" t="s">
        <v>12</v>
      </c>
      <c r="H87" s="1">
        <v>1</v>
      </c>
      <c r="I87" s="11"/>
      <c r="J87" s="31">
        <f t="shared" ref="J87:J89" si="51">I87*H87</f>
        <v>0</v>
      </c>
      <c r="K87" s="66"/>
      <c r="L87" s="14"/>
      <c r="M87" s="31"/>
      <c r="N87" s="73"/>
    </row>
    <row r="88" spans="1:14" x14ac:dyDescent="0.45">
      <c r="A88" s="4" t="s">
        <v>168</v>
      </c>
      <c r="B88" s="49" t="s">
        <v>156</v>
      </c>
      <c r="C88" s="66"/>
      <c r="D88" s="14"/>
      <c r="E88" s="31"/>
      <c r="F88" s="73"/>
      <c r="G88" s="55" t="s">
        <v>12</v>
      </c>
      <c r="H88" s="1">
        <v>1</v>
      </c>
      <c r="I88" s="11"/>
      <c r="J88" s="31">
        <f t="shared" si="51"/>
        <v>0</v>
      </c>
      <c r="K88" s="68" t="s">
        <v>12</v>
      </c>
      <c r="L88" s="1">
        <v>1</v>
      </c>
      <c r="M88" s="11"/>
      <c r="N88" s="73">
        <f t="shared" ref="N88" si="52">M88*L88</f>
        <v>0</v>
      </c>
    </row>
    <row r="89" spans="1:14" x14ac:dyDescent="0.45">
      <c r="A89" s="4" t="s">
        <v>169</v>
      </c>
      <c r="B89" s="49" t="s">
        <v>155</v>
      </c>
      <c r="C89" s="66"/>
      <c r="D89" s="14"/>
      <c r="E89" s="31"/>
      <c r="F89" s="73"/>
      <c r="G89" s="55" t="s">
        <v>12</v>
      </c>
      <c r="H89" s="1">
        <v>1</v>
      </c>
      <c r="I89" s="11"/>
      <c r="J89" s="31">
        <f t="shared" si="51"/>
        <v>0</v>
      </c>
      <c r="K89" s="66"/>
      <c r="L89" s="14"/>
      <c r="M89" s="31"/>
      <c r="N89" s="73"/>
    </row>
    <row r="90" spans="1:14" x14ac:dyDescent="0.45">
      <c r="A90" s="4" t="s">
        <v>170</v>
      </c>
      <c r="B90" s="49" t="s">
        <v>154</v>
      </c>
      <c r="C90" s="66"/>
      <c r="D90" s="14"/>
      <c r="E90" s="31"/>
      <c r="F90" s="73"/>
      <c r="G90" s="55" t="s">
        <v>12</v>
      </c>
      <c r="H90" s="1">
        <v>1</v>
      </c>
      <c r="I90" s="11"/>
      <c r="J90" s="31">
        <f t="shared" ref="J90" si="53">I90*H90</f>
        <v>0</v>
      </c>
      <c r="K90" s="66"/>
      <c r="L90" s="14"/>
      <c r="M90" s="31"/>
      <c r="N90" s="73"/>
    </row>
    <row r="91" spans="1:14" x14ac:dyDescent="0.45">
      <c r="A91" s="4" t="s">
        <v>171</v>
      </c>
      <c r="B91" s="49" t="s">
        <v>159</v>
      </c>
      <c r="C91" s="66"/>
      <c r="D91" s="14"/>
      <c r="E91" s="31"/>
      <c r="F91" s="73"/>
      <c r="G91" s="55" t="s">
        <v>12</v>
      </c>
      <c r="H91" s="1">
        <v>5</v>
      </c>
      <c r="I91" s="11"/>
      <c r="J91" s="31">
        <f t="shared" si="46"/>
        <v>0</v>
      </c>
      <c r="K91" s="68" t="s">
        <v>12</v>
      </c>
      <c r="L91" s="1">
        <v>4</v>
      </c>
      <c r="M91" s="11"/>
      <c r="N91" s="73">
        <f t="shared" ref="N91" si="54">M91*L91</f>
        <v>0</v>
      </c>
    </row>
    <row r="92" spans="1:14" x14ac:dyDescent="0.45">
      <c r="A92" s="39">
        <v>5.5</v>
      </c>
      <c r="B92" s="42" t="s">
        <v>94</v>
      </c>
      <c r="C92" s="71"/>
      <c r="D92" s="1"/>
      <c r="E92" s="29"/>
      <c r="F92" s="75"/>
      <c r="G92" s="58"/>
      <c r="H92" s="1"/>
      <c r="I92" s="29"/>
      <c r="J92" s="20"/>
      <c r="K92" s="71"/>
      <c r="L92" s="1"/>
      <c r="M92" s="29"/>
      <c r="N92" s="75"/>
    </row>
    <row r="93" spans="1:14" x14ac:dyDescent="0.45">
      <c r="A93" s="4" t="s">
        <v>95</v>
      </c>
      <c r="B93" s="49" t="s">
        <v>107</v>
      </c>
      <c r="C93" s="68" t="s">
        <v>12</v>
      </c>
      <c r="D93" s="1">
        <v>16</v>
      </c>
      <c r="E93" s="11"/>
      <c r="F93" s="73">
        <f t="shared" ref="F93" si="55">E93*D93</f>
        <v>0</v>
      </c>
      <c r="G93" s="55" t="s">
        <v>12</v>
      </c>
      <c r="H93" s="1">
        <v>6</v>
      </c>
      <c r="I93" s="11"/>
      <c r="J93" s="31">
        <f>I93*H93</f>
        <v>0</v>
      </c>
      <c r="K93" s="68" t="s">
        <v>12</v>
      </c>
      <c r="L93" s="1">
        <v>5</v>
      </c>
      <c r="M93" s="11"/>
      <c r="N93" s="73">
        <f t="shared" ref="N93" si="56">M93*L93</f>
        <v>0</v>
      </c>
    </row>
    <row r="94" spans="1:14" x14ac:dyDescent="0.45">
      <c r="A94" s="4" t="s">
        <v>172</v>
      </c>
      <c r="B94" s="49" t="s">
        <v>160</v>
      </c>
      <c r="C94" s="68" t="s">
        <v>12</v>
      </c>
      <c r="D94" s="1">
        <v>2</v>
      </c>
      <c r="E94" s="11"/>
      <c r="F94" s="73">
        <f t="shared" ref="F94:F95" si="57">E94*D94</f>
        <v>0</v>
      </c>
      <c r="G94" s="53"/>
      <c r="H94" s="14"/>
      <c r="I94" s="31"/>
      <c r="J94" s="31"/>
      <c r="K94" s="66"/>
      <c r="L94" s="14"/>
      <c r="M94" s="31"/>
      <c r="N94" s="73"/>
    </row>
    <row r="95" spans="1:14" x14ac:dyDescent="0.45">
      <c r="A95" s="4" t="s">
        <v>173</v>
      </c>
      <c r="B95" s="49" t="s">
        <v>161</v>
      </c>
      <c r="C95" s="68" t="s">
        <v>12</v>
      </c>
      <c r="D95" s="1">
        <v>2</v>
      </c>
      <c r="E95" s="11"/>
      <c r="F95" s="73">
        <f t="shared" si="57"/>
        <v>0</v>
      </c>
      <c r="G95" s="55" t="s">
        <v>12</v>
      </c>
      <c r="H95" s="1">
        <v>8</v>
      </c>
      <c r="I95" s="11"/>
      <c r="J95" s="31">
        <f t="shared" ref="J95" si="58">I95*H95</f>
        <v>0</v>
      </c>
      <c r="K95" s="68" t="s">
        <v>12</v>
      </c>
      <c r="L95" s="1">
        <v>10</v>
      </c>
      <c r="M95" s="11"/>
      <c r="N95" s="73">
        <f t="shared" ref="N95:N96" si="59">M95*L95</f>
        <v>0</v>
      </c>
    </row>
    <row r="96" spans="1:14" x14ac:dyDescent="0.45">
      <c r="A96" s="4" t="s">
        <v>174</v>
      </c>
      <c r="B96" s="49" t="s">
        <v>162</v>
      </c>
      <c r="C96" s="66"/>
      <c r="D96" s="14"/>
      <c r="E96" s="31"/>
      <c r="F96" s="73"/>
      <c r="G96" s="53"/>
      <c r="H96" s="14"/>
      <c r="I96" s="31"/>
      <c r="J96" s="31"/>
      <c r="K96" s="68" t="s">
        <v>12</v>
      </c>
      <c r="L96" s="1">
        <v>1</v>
      </c>
      <c r="M96" s="11"/>
      <c r="N96" s="73">
        <f t="shared" si="59"/>
        <v>0</v>
      </c>
    </row>
    <row r="97" spans="1:14" x14ac:dyDescent="0.45">
      <c r="A97" s="38">
        <v>6</v>
      </c>
      <c r="B97" s="41" t="s">
        <v>99</v>
      </c>
      <c r="C97" s="63"/>
      <c r="D97" s="26"/>
      <c r="E97" s="26"/>
      <c r="F97" s="74"/>
      <c r="G97" s="51"/>
      <c r="H97" s="26"/>
      <c r="I97" s="26"/>
      <c r="J97" s="26"/>
      <c r="K97" s="63"/>
      <c r="L97" s="26"/>
      <c r="M97" s="26"/>
      <c r="N97" s="74"/>
    </row>
    <row r="98" spans="1:14" x14ac:dyDescent="0.45">
      <c r="A98" s="4">
        <v>6.1</v>
      </c>
      <c r="B98" s="49" t="s">
        <v>108</v>
      </c>
      <c r="C98" s="68" t="s">
        <v>7</v>
      </c>
      <c r="D98" s="1">
        <v>1</v>
      </c>
      <c r="E98" s="11"/>
      <c r="F98" s="73">
        <f t="shared" ref="F98:F100" si="60">E98*D98</f>
        <v>0</v>
      </c>
      <c r="G98" s="55" t="s">
        <v>7</v>
      </c>
      <c r="H98" s="1">
        <v>1</v>
      </c>
      <c r="I98" s="11"/>
      <c r="J98" s="31">
        <f t="shared" ref="J98:J100" si="61">I98*H98</f>
        <v>0</v>
      </c>
      <c r="K98" s="68" t="s">
        <v>7</v>
      </c>
      <c r="L98" s="1">
        <v>1</v>
      </c>
      <c r="M98" s="11"/>
      <c r="N98" s="73">
        <f t="shared" ref="N98:N100" si="62">M98*L98</f>
        <v>0</v>
      </c>
    </row>
    <row r="99" spans="1:14" x14ac:dyDescent="0.45">
      <c r="A99" s="4">
        <v>6.2</v>
      </c>
      <c r="B99" s="49" t="s">
        <v>141</v>
      </c>
      <c r="C99" s="68" t="s">
        <v>12</v>
      </c>
      <c r="D99" s="1">
        <v>1</v>
      </c>
      <c r="E99" s="11"/>
      <c r="F99" s="73">
        <f t="shared" si="60"/>
        <v>0</v>
      </c>
      <c r="G99" s="53"/>
      <c r="H99" s="14"/>
      <c r="I99" s="31"/>
      <c r="J99" s="31"/>
      <c r="K99" s="66"/>
      <c r="L99" s="14"/>
      <c r="M99" s="31"/>
      <c r="N99" s="73"/>
    </row>
    <row r="100" spans="1:14" x14ac:dyDescent="0.45">
      <c r="A100" s="4">
        <v>6.3</v>
      </c>
      <c r="B100" s="49" t="s">
        <v>142</v>
      </c>
      <c r="C100" s="68" t="s">
        <v>12</v>
      </c>
      <c r="D100" s="1">
        <v>20</v>
      </c>
      <c r="E100" s="11"/>
      <c r="F100" s="73">
        <f t="shared" si="60"/>
        <v>0</v>
      </c>
      <c r="G100" s="55" t="s">
        <v>12</v>
      </c>
      <c r="H100" s="1">
        <v>14</v>
      </c>
      <c r="I100" s="11"/>
      <c r="J100" s="31">
        <f t="shared" si="61"/>
        <v>0</v>
      </c>
      <c r="K100" s="68" t="s">
        <v>12</v>
      </c>
      <c r="L100" s="1">
        <v>16</v>
      </c>
      <c r="M100" s="11"/>
      <c r="N100" s="73">
        <f t="shared" si="62"/>
        <v>0</v>
      </c>
    </row>
  </sheetData>
  <sheetProtection selectLockedCells="1"/>
  <autoFilter ref="B7:N7" xr:uid="{00000000-0001-0000-0000-000000000000}"/>
  <mergeCells count="5">
    <mergeCell ref="C6:F6"/>
    <mergeCell ref="G6:J6"/>
    <mergeCell ref="K6:N6"/>
    <mergeCell ref="J4:N4"/>
    <mergeCell ref="C4:I4"/>
  </mergeCells>
  <phoneticPr fontId="11" type="noConversion"/>
  <conditionalFormatting sqref="E10:E14 E16 E19 I19:I25 M19:M27 E21:E27 I27 I29:I30 M29:M30 E29:E34 E37:E47 I38:I41 M38:M41 I43 M43 I45:I50 M45:M50 E49:E50 E52:E59 E61:E63 E65:E71 I65:I71 M65:M71 I73:I77 E73:E79 M73:M79 I79 I81:I83 E82:E83 M82:M86 I85 E87 I87:I91 M88 M91 E93:E95">
    <cfRule type="notContainsBlanks" dxfId="7" priority="117">
      <formula>LEN(TRIM(E10))&gt;0</formula>
    </cfRule>
  </conditionalFormatting>
  <conditionalFormatting sqref="E98:E100 I100 M100">
    <cfRule type="notContainsBlanks" dxfId="6" priority="1">
      <formula>LEN(TRIM(E98))&gt;0</formula>
    </cfRule>
  </conditionalFormatting>
  <conditionalFormatting sqref="I13:I14">
    <cfRule type="notContainsBlanks" dxfId="5" priority="5">
      <formula>LEN(TRIM(I13))&gt;0</formula>
    </cfRule>
  </conditionalFormatting>
  <conditionalFormatting sqref="I32:I34 I52:I59 I61:I63 I93 I95">
    <cfRule type="notContainsBlanks" dxfId="4" priority="9">
      <formula>LEN(TRIM(I32))&gt;0</formula>
    </cfRule>
  </conditionalFormatting>
  <conditionalFormatting sqref="I98">
    <cfRule type="notContainsBlanks" dxfId="3" priority="8">
      <formula>LEN(TRIM(I98))&gt;0</formula>
    </cfRule>
  </conditionalFormatting>
  <conditionalFormatting sqref="M13:M14">
    <cfRule type="notContainsBlanks" dxfId="2" priority="4">
      <formula>LEN(TRIM(M13))&gt;0</formula>
    </cfRule>
  </conditionalFormatting>
  <conditionalFormatting sqref="M32:M34 M52:M59 M61:M63 M93 M95:M96">
    <cfRule type="notContainsBlanks" dxfId="1" priority="7">
      <formula>LEN(TRIM(M32))&gt;0</formula>
    </cfRule>
  </conditionalFormatting>
  <conditionalFormatting sqref="M98">
    <cfRule type="notContainsBlanks" dxfId="0" priority="6">
      <formula>LEN(TRIM(M98))&gt;0</formula>
    </cfRule>
  </conditionalFormatting>
  <pageMargins left="0.25" right="0.25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Položky k ocenění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2024-08-29T09:55:18Z</dcterms:created>
  <dcterms:modified xsi:type="dcterms:W3CDTF">2025-10-21T10:19:49Z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b2c928-728b-4698-a3fd-c5d03555aa71_Enabled">
    <vt:lpwstr>true</vt:lpwstr>
  </property>
  <property fmtid="{D5CDD505-2E9C-101B-9397-08002B2CF9AE}" pid="3" name="MSIP_Label_53b2c928-728b-4698-a3fd-c5d03555aa71_SetDate">
    <vt:lpwstr>2024-08-29T09:55:28Z</vt:lpwstr>
  </property>
  <property fmtid="{D5CDD505-2E9C-101B-9397-08002B2CF9AE}" pid="4" name="MSIP_Label_53b2c928-728b-4698-a3fd-c5d03555aa71_Method">
    <vt:lpwstr>Standard</vt:lpwstr>
  </property>
  <property fmtid="{D5CDD505-2E9C-101B-9397-08002B2CF9AE}" pid="5" name="MSIP_Label_53b2c928-728b-4698-a3fd-c5d03555aa71_Name">
    <vt:lpwstr>Veřejné</vt:lpwstr>
  </property>
  <property fmtid="{D5CDD505-2E9C-101B-9397-08002B2CF9AE}" pid="6" name="MSIP_Label_53b2c928-728b-4698-a3fd-c5d03555aa71_SiteId">
    <vt:lpwstr>4f5a3c8e-553d-4c27-8b3b-c51f48dcc5d5</vt:lpwstr>
  </property>
  <property fmtid="{D5CDD505-2E9C-101B-9397-08002B2CF9AE}" pid="7" name="MSIP_Label_53b2c928-728b-4698-a3fd-c5d03555aa71_ActionId">
    <vt:lpwstr>c8d4efa7-0d63-4881-a8f3-ac669b766740</vt:lpwstr>
  </property>
  <property fmtid="{D5CDD505-2E9C-101B-9397-08002B2CF9AE}" pid="8" name="MSIP_Label_53b2c928-728b-4698-a3fd-c5d03555aa71_ContentBits">
    <vt:lpwstr>0</vt:lpwstr>
  </property>
</Properties>
</file>