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chlova\Documents\DS Pivovarská - VYBAVENÍ\VYBAVENÍ DS II\PROFIL\"/>
    </mc:Choice>
  </mc:AlternateContent>
  <xr:revisionPtr revIDLastSave="0" documentId="13_ncr:1_{31952284-92AB-4E4D-BE01-EF9A7258BFB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kapitulace" sheetId="4" r:id="rId1"/>
    <sheet name="Hračky,nábytek,ložní prádlo" sheetId="1" r:id="rId2"/>
    <sheet name="Hračky,didaktické pomůcky" sheetId="2" r:id="rId3"/>
    <sheet name="Tělocvična pro nejmenší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G15" i="3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H4" i="2" l="1"/>
  <c r="E12" i="4" s="1"/>
  <c r="H5" i="2" l="1"/>
  <c r="H6" i="2" l="1"/>
  <c r="G20" i="3"/>
  <c r="G19" i="3"/>
  <c r="G18" i="3"/>
  <c r="G17" i="3"/>
  <c r="G16" i="3"/>
  <c r="H4" i="3" l="1"/>
  <c r="H39" i="1"/>
  <c r="H31" i="1"/>
  <c r="H30" i="1"/>
  <c r="H36" i="1"/>
  <c r="H35" i="1"/>
  <c r="E13" i="4" l="1"/>
  <c r="H5" i="3"/>
  <c r="H6" i="3" s="1"/>
  <c r="H34" i="1"/>
  <c r="H33" i="1"/>
  <c r="H32" i="1"/>
  <c r="H29" i="1"/>
  <c r="H28" i="1"/>
  <c r="H27" i="1"/>
  <c r="H26" i="1"/>
  <c r="H25" i="1"/>
  <c r="H24" i="1"/>
  <c r="H23" i="1"/>
  <c r="H22" i="1"/>
  <c r="H21" i="1" l="1"/>
  <c r="H20" i="1"/>
  <c r="H19" i="1"/>
  <c r="H18" i="1"/>
  <c r="H17" i="1"/>
  <c r="H48" i="1" l="1"/>
  <c r="H47" i="1"/>
  <c r="H46" i="1"/>
  <c r="H45" i="1"/>
  <c r="H44" i="1"/>
  <c r="H43" i="1"/>
  <c r="H42" i="1" l="1"/>
  <c r="H41" i="1"/>
  <c r="H40" i="1"/>
  <c r="H38" i="1" l="1"/>
  <c r="H37" i="1"/>
  <c r="H16" i="1"/>
  <c r="H15" i="1"/>
  <c r="H4" i="1" l="1"/>
  <c r="E11" i="4" s="1"/>
  <c r="H15" i="4" s="1"/>
  <c r="F17" i="4" l="1"/>
  <c r="H17" i="4" s="1"/>
  <c r="H20" i="4" s="1"/>
  <c r="H5" i="1"/>
  <c r="H6" i="1" s="1"/>
</calcChain>
</file>

<file path=xl/sharedStrings.xml><?xml version="1.0" encoding="utf-8"?>
<sst xmlns="http://schemas.openxmlformats.org/spreadsheetml/2006/main" count="390" uniqueCount="287">
  <si>
    <t>Název</t>
  </si>
  <si>
    <t>Cena bez DPH</t>
  </si>
  <si>
    <t>Počet ks</t>
  </si>
  <si>
    <t>Cena celkem bez DPH</t>
  </si>
  <si>
    <t>Poř. číslo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</si>
  <si>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</si>
  <si>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</si>
  <si>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</si>
  <si>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</si>
  <si>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</si>
  <si>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</si>
  <si>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</si>
  <si>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</si>
  <si>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</si>
  <si>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</si>
  <si>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</si>
  <si>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</si>
  <si>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</si>
  <si>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</si>
  <si>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</si>
  <si>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</si>
  <si>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</si>
  <si>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</si>
  <si>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</si>
  <si>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</si>
  <si>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Hračky a didaktické pomůcky</t>
  </si>
  <si>
    <t>Informační tabule do exteriéru</t>
  </si>
  <si>
    <t>Informační tabule do interiéru</t>
  </si>
  <si>
    <t>Dětský látkový tunel</t>
  </si>
  <si>
    <t>Molitanová sestava</t>
  </si>
  <si>
    <t>25.</t>
  </si>
  <si>
    <t>Matracové chrániče</t>
  </si>
  <si>
    <t>27.</t>
  </si>
  <si>
    <t>28.</t>
  </si>
  <si>
    <t>29.</t>
  </si>
  <si>
    <t>30.</t>
  </si>
  <si>
    <t>31.</t>
  </si>
  <si>
    <t>Dětské ručníky</t>
  </si>
  <si>
    <t>Ručníky pro dospělé</t>
  </si>
  <si>
    <t>Prostěradlo na lehátko</t>
  </si>
  <si>
    <t>Prostěradlo do postýlky</t>
  </si>
  <si>
    <t>Kočárek pro malé děti</t>
  </si>
  <si>
    <t>Polštářky k sezení na práci v kruhu či k jiným aktivitám</t>
  </si>
  <si>
    <t>Cena s DPH</t>
  </si>
  <si>
    <t>DPH 21%</t>
  </si>
  <si>
    <t xml:space="preserve"> </t>
  </si>
  <si>
    <t>MJ</t>
  </si>
  <si>
    <t>ks</t>
  </si>
  <si>
    <t>Cena za MJ bez DPH</t>
  </si>
  <si>
    <t>Kancelářská židle s látkovým čalouněním, houpací mechanika s nastavením protiváhy, čalouněné područky pro oporu loktů, celková výška min. 128 cm, výška sedáku 47 - 57 cm, šířka sedáku 50 cm, ocelový kříž, nosnost 150 kg, kolečka pro tvrdé podlahy. Barva - výběr dle vzorníku dodavatele.</t>
  </si>
  <si>
    <t xml:space="preserve">Ložní povlečení na lehátko - sada přikrývka + polštář </t>
  </si>
  <si>
    <t xml:space="preserve">Dětský set na lehátko - sada deka + polštář </t>
  </si>
  <si>
    <t xml:space="preserve">Dětský set do postýlky - sada deka + polštář </t>
  </si>
  <si>
    <t xml:space="preserve">Ložní povlečení do postýlky - sada přikrývka + polštář </t>
  </si>
  <si>
    <t xml:space="preserve">Prostěradlo do dětské postýlky, napínací se stahovací gumou, froté, nepropustné s antibakteriální úpravou. Spodní část z 100% polyuretanu, vrchní část 100% bavlna ve froté úpravě. Rozměr 60 × 120 cm. Barva dle aktuální nabídky dodavatele. </t>
  </si>
  <si>
    <t>Prostěradlo na dětské lehátko, napínací se stahovací gumou, froté, nepropustné s antibakteriální úpravou. Spodní část z 100% polyuretanu, vrchní část 100% bavlna ve froté úpravě. Rozměr 140 x 70 cm. Barva dle aktuální nabídky dodavatele.</t>
  </si>
  <si>
    <t>Kočárek sportovní, do města, hluboká, sportovní korbička, nafukovací otočná kola s aretací, odnímatelné madlo/hrazdička, snadné složení, polohování opěrky do plného lehu, nastavitelná rukojeť, maximální výška rukojeti 113 cm, maximální hmotnost dítěte 22 kg, rozměry ve složeném stavu 34 × 57 × 83 cm (v × š × d). Rám kočárku, sportovní sedačka, držák na pití a úložný košík je součástí.</t>
  </si>
  <si>
    <t>Ilustrativní foto*</t>
  </si>
  <si>
    <r>
      <t>Popis</t>
    </r>
    <r>
      <rPr>
        <b/>
        <sz val="11"/>
        <color rgb="FF000000"/>
        <rFont val="Calibri"/>
        <family val="2"/>
        <charset val="238"/>
      </rPr>
      <t>**</t>
    </r>
  </si>
  <si>
    <t>Odolný povrch z přírodního korku, který nezanechává stopy po vpichu (samoregenerační přírodní korková deska), eloxovaný rám, možnost uchytit na šířku i na výšku. Rozměr: 1500 x 1000 mm (š x v). K montáži na zeď (součástí balení jsou hmoždinky a vruty).</t>
  </si>
  <si>
    <r>
      <t xml:space="preserve">Molitanová sestava potažená barevnou, omyvatelnou látkou. Použití na stavění různých domečků, tunelů, překážkových drah apod. Sestavu tvoří např. schody, kostky, matrace, různě velké </t>
    </r>
    <r>
      <rPr>
        <sz val="11"/>
        <color theme="1"/>
        <rFont val="Calibri"/>
        <family val="2"/>
        <charset val="238"/>
        <scheme val="minor"/>
      </rPr>
      <t>čtverce</t>
    </r>
    <r>
      <rPr>
        <sz val="11"/>
        <color rgb="FF000000"/>
        <rFont val="Calibri"/>
        <family val="2"/>
        <charset val="238"/>
        <scheme val="minor"/>
      </rPr>
      <t>, hranoly, můstky, válce apod. Minimální počet prvků - 10 ks. Mix barev - dle aktuální nabídky dodavatele.</t>
    </r>
  </si>
  <si>
    <r>
      <t xml:space="preserve">Čalouněné křeslo s vysokým opěrátkem a područkami, potah látka s hladkým povrchem, sedák měkce polstrovaný PU pěnou. Rozměry </t>
    </r>
    <r>
      <rPr>
        <sz val="11"/>
        <rFont val="Calibri"/>
        <family val="2"/>
        <charset val="238"/>
        <scheme val="minor"/>
      </rPr>
      <t xml:space="preserve">cca 101 x 73 x 77 </t>
    </r>
    <r>
      <rPr>
        <sz val="11"/>
        <color rgb="FF000000"/>
        <rFont val="Calibri"/>
        <family val="2"/>
        <charset val="238"/>
        <scheme val="minor"/>
      </rPr>
      <t xml:space="preserve"> (v × š × h), šířka sedu 47 cm, hloubka sedu 47 cm, výška sedu 45 cm. Nohy z masivního dřeva, Barva dle vzorníku dodavatele (preference žlutá).</t>
    </r>
  </si>
  <si>
    <t>Molitanové sedáky v pestrých barvách, potaženy odolnou koženkou. Rozměr jednoho sedáku 30 x 30 x 5 cm (š x h x v). Různé barvy.</t>
  </si>
  <si>
    <t>Venkovní kovová uzamykatelná vitrína o velikosti 4 x A4 k umístění na zeď, skleněná tabule dvířek z bezpečnostního skla o tloušťce 4 mm, odolná proti vlhkosti (těsnící spoje z elastomeru), bezpečnostní zámek umístěn na profilu dveří (2 klíče), podklad z pozinkovaného plechu lakovaný bílou barvou, plech vyrobený z žárového zinku, hliníkový rám, rozměr 75 x 55 x 5,8 cm (v x š x h).</t>
  </si>
  <si>
    <t>Věšák na ručníky s 24 háčky. Materiál laminovaná dřevotřísková deska tl. 18mm, dekor javor. Délka věšáku max. 2,10 m (montáž na věšákovou stěnu z kompozitních desek), šířka věšáku 15 cm. Věšáky nerez, 24 ks.</t>
  </si>
  <si>
    <t>Věšák na ručníky s 12 háčky. Materiál laminovaná dřevotřísková deska tl. 18mm, dekor javor. Délka věšáku max. 1,15 m (montáž na stěnu z kompozitních desek), šířka věšáku 15 cm. Věšáky nerez, 12 ks.</t>
  </si>
  <si>
    <t>34.</t>
  </si>
  <si>
    <t>Praktický koberec s protismykovou vrstvou s motivy (např. farma, závodní dráha, letiště, písmenka apod.). Minimální rozměr 200 x 140 cm.</t>
  </si>
  <si>
    <t>35.</t>
  </si>
  <si>
    <t>37.</t>
  </si>
  <si>
    <t>Ručník klasický dětský, materiál bavlna, s poutkem, stálobarevný, rozměry 30 × 50 cm, gramáž min. 420 g/m², s dětským motivem, vhodný do sušičky, barva dle nabídky.</t>
  </si>
  <si>
    <t>Ručník klasický, froté, vhodný do sušičky, s poutkem, vysoce savý, stálobarevný, přirozeně antibakteriální a hypoalergenní, rozměry 50 × 100 cm, gramáž 500 g/m², barva dle nabídky.</t>
  </si>
  <si>
    <t xml:space="preserve">Přikrývka a polštář (sada). Výplň z dutého vlákna 320g/m2, lehká a hřejivá. Vhodné pro alergiky a astmatiky. Rozměr přikrývky 135 x 100 cm, rozměr polštáře 40 x 60 cm. </t>
  </si>
  <si>
    <t>Přikrývka a polštář (sada). Výplň z dutého vlákna 320g/m2, lehká a hřejivá. Vhodné pro alergiky a astmatiky. Rozměr přikrývky 135 x 100 cm, rozměr polštáře 40 x 60 cm.</t>
  </si>
  <si>
    <t>Skříň na lůžkoviny - pro 24 dětí (místnost 201 - ložnice)</t>
  </si>
  <si>
    <t>Sestava skříněk a polic (místnost 105 - herna)</t>
  </si>
  <si>
    <t>Stolová deska + sada nohou včetně nástavců (místnost 105 - herna)</t>
  </si>
  <si>
    <t>Psací stůl (místnost 105 - herna)</t>
  </si>
  <si>
    <t>Dřevěná židle dětská 26 cm (místnost 105 - herna)</t>
  </si>
  <si>
    <t>Dřevěná židle dětská 31 cm (místnost 105 - herna)</t>
  </si>
  <si>
    <t>Dětská postýlka (místnost 201 - ložnice)</t>
  </si>
  <si>
    <t>Přebalovací pult (místnost 106 - umývárna)</t>
  </si>
  <si>
    <t>Přebalovací pult (místnost 201 - ložnice)</t>
  </si>
  <si>
    <t>Věšák na ručníky do umývárny (místnost 106 - umývárna)</t>
  </si>
  <si>
    <t>Věšák na ručníky na WC (místnost 203 - WC)</t>
  </si>
  <si>
    <t>Lehátko (místnost 201 - ložnice)</t>
  </si>
  <si>
    <t>Hrací koberec s motivy (místnost 105 - herna)</t>
  </si>
  <si>
    <t>Látkový tunel, délka 180 cm. Tunel lze složit do tvaru kruhu pro snadný přenos nebo skladování.</t>
  </si>
  <si>
    <t xml:space="preserve">Nábytková sestava o celkové délce 3,5 m, která je sestavena z 5 skříní. Materiál dřevotřísková laminovaná deska tl. 18 mm se zaoblenou ABS hranou o tloušťce min. 2 mm. Korpus dekor javor, dvířka kvalitní barevné lamino světle žluté a světle zelené. Tiché a bezpečné zavírání dvířek. Sestava obsahuje: 1 x skříň s pěti širokými policemi uzavřenými velkými, dvoukřídlými dveřmi světle zelené barvy, police volně nastavitelné, rozměr skříně 1520 x 700 x 450 mm (v x š x h), 2 x skříňka se třemi otevřenými policemi, rozměr skříňky 1050 x 700 x 450 mm (v x š x h), 1 x skříňka se třemi širokými, stejně vysokými zásuvkami světle žluté barvy, plnovýsuv s tlumením, rozměr skříňky 1050 x 700 x 450 mm (v x š x h), 1 x skříň s pěti policemi, z toho 4 uzavřené se dvěma velkými dvoukřídlými dveřmi světle zelené barvy, střední police je otevřená, rozměr skříně 1520 x 700 x 450 mm (v x š x h). Uzavřené police volně nastavitelné. Úchytky kovové, barevně práškově lakované, laděny s barvou lamina. </t>
  </si>
  <si>
    <t xml:space="preserve">Voděnepropustný matracový froté chránič vhodný pro alergiky. Materiál froté bavlna vysoké kvality s vrstvou polyuretanu na rubu (PUR), 4 pružné úchyty v rozích. Praní na 90 °C, složení 70 % bavlna, 30 % polyester. Rozměr 60 x 130 cm. </t>
  </si>
  <si>
    <t>Šatní stěna s věšáky, lavicí a kovovým roštem (místnost 102 - šatna)</t>
  </si>
  <si>
    <t xml:space="preserve">Šatna s věšáky a lavicí pro 4 děti. Rozměr 120 x 50 x 160 cm (š x h x v). Konstrukce z laminované dřevotřísky, tl. 18 mm se zaoblenou ABS hranou o tloušťce 2 mm, odstín javor, záda lamino. Horní skříňky v kombinaci barev 26 x 30 cm (h x v). Úchyty kovové, barevně práškově lakované, laděny s barvou lamina.  Pod skříňkami pevná police. V každé přihrádce jeden dvojháček. Lavička s kovovým roštem na obuv, výška sedáku 33 cm. </t>
  </si>
  <si>
    <t>** tolerance rozměrů +/- 5 cm, účastník nese zodpovědnost za to, že všechny prvky budou rozměrově odpovídat prostoru pro jejich instalaci dle nákresů jednotlivých místností (příloha - půdorys I.NP a II.NP).</t>
  </si>
  <si>
    <t>Před objednáním bude veškeré vybavení včetně barevného řešení odsouhlaseno investorem.</t>
  </si>
  <si>
    <t>Veškeré použité materiály a barvy musí splňovat normy pro použití pro potřeby dětí.</t>
  </si>
  <si>
    <t>Cena zahrnuje dodávku + montáž na místě.</t>
  </si>
  <si>
    <t>Regál s plastovými boxy (místnost 105 - herna)</t>
  </si>
  <si>
    <t>Psací stůl (místnost 204 - kancelář)</t>
  </si>
  <si>
    <t>Stůl z laminované dřevotřískové desky tl. 18 mm v odstínu javor, se zaoblenými rohy a zaoblenou ABS hranou o tloušťce min. 2 mm. Rozměr stolu 160 x 70 x 75 cm (š x h x v). Zásuvky uzamykatelné po obou stranách stolu, plnovýsuv s tlumením. Kovové úchyty.</t>
  </si>
  <si>
    <t>Bezpečnostní zábrana na schodiště (pro každé patro)</t>
  </si>
  <si>
    <r>
      <t>Stůl z laminované dřevotřískové desky tl. 18 mm v odstínu javor, se zaoblenými rohy a zaoblenou ABS hranou o tloušťce min. 2 mm. Rozměr stolu 120 x 65 x 75 cm (š x h x v). V pravé části stolu jedna spodní police s dvířky 40 x 40 cm (š x v), horní zásuvka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20 </t>
    </r>
    <r>
      <rPr>
        <sz val="11"/>
        <color rgb="FF000000"/>
        <rFont val="Calibri"/>
        <family val="2"/>
        <charset val="238"/>
        <scheme val="minor"/>
      </rPr>
      <t>x 40 cm (v x š), plnovýsuv s tlumením. Dvířka kvalitní barevné lamino světle žluté, zásuvka kvalitní barevné lamino světle zelené.</t>
    </r>
  </si>
  <si>
    <t>Kancelářská židle (místnost 105 - herna a 204 - kancelář)</t>
  </si>
  <si>
    <r>
      <t>Přebalovací pult se skříňkou s dvěma policemi a s dvířky. Police volně nastavitelné. Rozměr pultu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70 x 110 x 75 cm (š x v x h). Materiál: laminovaná dřevotřísková deska tl. 18 mm v odstínu javor se zaoblenou ABS hranou tloušťky min. 2 mm. Výška zábrany 20 cm. Kovové nožičky 10 cm. Součástí pultu je měkká matrace potažená nepromokavou tkaninou, výška min. 3 cm.</t>
    </r>
  </si>
  <si>
    <t>Povlečení s dětským motivem, rozměr polštáře 40 × 60 cm, rozměr přikrývky 100 × 135 cm, materiál 100% bavlna, stálobarevné, zapínání na zip. Veselý dětský motiv/barva. Vhodné do sušičky.</t>
  </si>
  <si>
    <t>Povlečení do dětské postýlky s dětským motivem, rozměry přikrývky 100 x 135 cm, rozměr polštáře 40 × 60 cm, materiál 100% bavlna, stálobarevné, zapínání na zip. Veselý dětský motiv/barva. Vhodné do sušičky.</t>
  </si>
  <si>
    <t>* ilustrativní foto - pokud není uvedeno jinak, slouží pouze pro představu účastníka  o požadavcích zadavatele na jednotlivé položky předmětu plnění.</t>
  </si>
  <si>
    <t>1.</t>
  </si>
  <si>
    <t>2.</t>
  </si>
  <si>
    <t>3.</t>
  </si>
  <si>
    <t>4.</t>
  </si>
  <si>
    <t>5.</t>
  </si>
  <si>
    <t>32.</t>
  </si>
  <si>
    <t>33.</t>
  </si>
  <si>
    <t>36.</t>
  </si>
  <si>
    <t>Skříň na lůžkoviny s uzavíratelnými dvoukřídlými dveřmi a s 24mi přihrádkami (stejně vysokými a širokými - cca 30 x 30 cm). Rozměr skříně 194 x 130 x 65 cm (v x š x h). Materiál: dřevotřísková deska tl. 18 mm se zaoblenou ABS hranou o tloušťce min. 2 mm. Korpus dekor javor, dveře kvalitní barevné lamino světle žluté. Zadní strana perforovaná pro větrání lůžkovin. Úchyty kovové, barevně práškově lakované, laděny s barvou lamina.</t>
  </si>
  <si>
    <t>Praktický pojízdný regál obsahuje 10 plastových boxů uložených ve dvou sloupcích. Materiál dřevotřísková laminovaná deska tl. 18 mm se zaoblenou ABS hranou o tloušťce min. 2 mm, dekor javor. Barva boxů žlutá, zelená. Rozměr 798 x 704 x 450 mm (v x š x h). 6 boxů malé velikosti 31,2 x 7,5 x 42,7 (š x v x h), 4 boxy střední velikosti 31,2 x 15 x 42,7 (š x v x h) zabezpečeny proti vypadnutí. Otočná kolečka a zajišťovací brzdy.</t>
  </si>
  <si>
    <t xml:space="preserve">Stůl pro 4 děti. Stolová deska z laminované dřevotřískové desky, se zaoblenou bezpečnostní ABS hranou. Tloušťka desky 2 cm. Dekor javor, barevná hrana žlutá/zelená (dle nabídky). Rozměr desky 80 x 80 cm. Součástí desky je sada nohou a 3 nástavce na nohy pro přizpůsobení výšky stolu podle výšky dětí (od 40 do 58 cm). Průměr nohy min. 45 mm. Nohy vyrobeny z masivního dřeva. </t>
  </si>
  <si>
    <t>Dřevěná židle, dekor javor, výška sedu 26 cm. Konstrukce z masivního dřeva (profil 4,7 x 1,8 cm), sedák i opěradlo z překližky tl. 6 mm s barevnou povrchovou úpravou. Sedadlo i opěradlo ergonomicky tvarované, všechny hrany zaoblené. Plastové podložky ze spodní strany nohou. Stohovatelná. Barva sedáku a opěradla: zelená/žlutá - dle barevné hrany stolu.</t>
  </si>
  <si>
    <t>Dřevěná židle, dekor javor, výška sedu 31 cm. Konstrukce z masivního dřeva (profil 4,7 x 1,8 cm), sedák i opěradlo z překližky tl. 6 mm s barevnou povrchovou úpravou. Sedadlo i opěradlo ergonomicky tvarované, všechny hrany zaoblené. Plastové podložky ze spodní strany nohou. Stohovatelná. Barva sedáku a opěradla: zelená/žlutá - dle barevné hrany stolu.</t>
  </si>
  <si>
    <t>HRAČKY, NÁBYTEK, LOŽNÍ PRÁDLO</t>
  </si>
  <si>
    <t>HRAČKY A DIDAKTICKÉ POMŮCKY</t>
  </si>
  <si>
    <t>*Ilustrativní foto</t>
  </si>
  <si>
    <t>Popis</t>
  </si>
  <si>
    <t>Tři věže</t>
  </si>
  <si>
    <t>Hračka různých tvarů a barev ke zlepšení jemné motorické dovednosti dětí, rozměr 28 x 20 x 9 cm, materiál dřevo.</t>
  </si>
  <si>
    <t>Barevné dřevěné kostky</t>
  </si>
  <si>
    <t>Tradiční kostky v různých tvarech, velikostech a barvách, rozměr kostek 2,5 - 6 cm, 100 ks, materiál dřevo.</t>
  </si>
  <si>
    <t>Vláček na skládání</t>
  </si>
  <si>
    <t>Barevný vláček s dvěma vagóny obsahuje 15 dílků, které lze vyskládat podle vlastních představ. Rozměr 45,5 x 12,5 x 9 cm, materiál dřevo.</t>
  </si>
  <si>
    <t>Dřevěné logické tabulky - TVARY</t>
  </si>
  <si>
    <t>Souřadnicová, přiřazovací hra, která seznamuje děti s rozpoznáváním základních tvarů a barev. Balení obsahuje 16 dřevěných vkládacích dílků a 1 dřevěnou tabulku. Rozměr tabulky 21 x 21 x 0,7 cm, rozměr dílku 4 x 4 x 0,4 cm, materiál dřevo.</t>
  </si>
  <si>
    <t>Dřevěné domino - DOPRAVA</t>
  </si>
  <si>
    <t>Domino balené v dřevěné krabičce. Balení obsahuje 28 prvků, rozměr dílků 8 x 4 x 0,5 cm, materiál dřevo.</t>
  </si>
  <si>
    <t>Balanční věž na ukládání</t>
  </si>
  <si>
    <t>Věž sloužící k procvičení jemné motoriky a koncentrace. Výška 12 cm, průměr 8,5 cm, materiál dřevo.</t>
  </si>
  <si>
    <t>Dřevěná věž</t>
  </si>
  <si>
    <t>Věž obsahuje 6 kostek různých velikostí. Po ukončení hry se kostky dají poskládat do sebe. Rozměr největší kostky 14 x 14 x 14 cm, výška poskládané věže 57,5 cm, materiál dřevo.</t>
  </si>
  <si>
    <t>Klaun magnetický</t>
  </si>
  <si>
    <t>Jednotlivé prvky klauna se na sebe skládají pomocí magnetu, který je zabudován v každém prvku. Průměr 9,5 cm, výška 21 cm, materiál dřevo.</t>
  </si>
  <si>
    <t>Věž různých tvarů</t>
  </si>
  <si>
    <t>Věž se skládá z 9 velkých kusů různých barev a tvarů. Rozměr 7,3 x 7,3 x 27,5 cm, materiál dřevo.   </t>
  </si>
  <si>
    <t>Manipulační duha</t>
  </si>
  <si>
    <t>Duha se skládá z 5 částí, které lze sestavit v jakémkoli pořadí. Nabízejí různé aktivity k procvičení motoriky a koordinace. Rozměr 162 x 81 cm, materiál dřevo.</t>
  </si>
  <si>
    <t>Manipulační letadlo</t>
  </si>
  <si>
    <t>Letadlo k upevnění na stěnu. Každá z částí obsahuje jiný manipulační prvek, který slouží k procvičení jemné motoriky a koordinace. Rozměr 180 x 5 x 66 cm, materiál dřevo.</t>
  </si>
  <si>
    <t xml:space="preserve">Manipulační krokodýl </t>
  </si>
  <si>
    <t>Krokodýl se skládá z 5 částí, které se upevňují na stěnu. Každá část obsahuje jiný manipulační prvek k procvičení motoriky a koordinace. Rozměr 187 x 61 cm, materiál dřevo.</t>
  </si>
  <si>
    <t>Manipulační housenka</t>
  </si>
  <si>
    <t>Housenka se skládá z 5 částí, které se upevňují na zeď. Každá část obsahuje jiný manipulační prvek k procvičení motoriky a koordinace. Rozměr 185 x 76 x 12 cm, materiál dřevo.</t>
  </si>
  <si>
    <t>Dekorativní prvek Žabka</t>
  </si>
  <si>
    <t>Barevná žabka určená k upevnění na stěnu, obsahuje labyrint k přesouvání pohyblivých prvků čímž se procvičuje motorika rukou. Rozměr 70 x 83 cm, materiál dřevo.</t>
  </si>
  <si>
    <t xml:space="preserve">Motorická kostka </t>
  </si>
  <si>
    <t>Multifunkční motorická kostka. Každá stěna kostky obsahuje jinou aktivitu, na základě které si děti procvičují jemnou motoriku, logiku a soustředěnost. Rozměr 28,5 x 32 x 26 cm, materiál dřevo.</t>
  </si>
  <si>
    <t xml:space="preserve">Motorický labyrint </t>
  </si>
  <si>
    <t>Všestranná motorická hračka. Součástí jsou 2 labyrinty s kuličkami ve 2 různých velikostech, dráha pro posouvání a figurky pro vkládání do příslušných otvorů. Rozměr 24 x 9 x 22 cm, materiál dřevo.</t>
  </si>
  <si>
    <t>Oblékání - medvědí rodinka</t>
  </si>
  <si>
    <t>Skládačka u které lze vyměnit postavičkám hlavy, tělo a nožičky a kombinovat oblečení pro různé příležitosti. Balení obsahuje 54 dílků. Baleno v dřevěné krabičce s víkem, které slouží zároveň jako podložka pro skládání. Rozměr 28 x 14 cm, materiál dřevo.</t>
  </si>
  <si>
    <t>Senzorické pexeso</t>
  </si>
  <si>
    <t xml:space="preserve">Sada obsahuje 3 karty o rozměru 14 x 14 cm, 21 dřevěných tvarů a sáček. </t>
  </si>
  <si>
    <t>Hmatově zraková hra - předměty</t>
  </si>
  <si>
    <t>Všechny dílky jsou umístěny v bavlněném sáčku. Balení obsahuje hrací desku z překližky, 2 vrstvy - spodní vrstvu s obrázky a 16 dřevěných vyjímatelných dílků. Rozměr hrací desky 24,5 x 24,5 cm.</t>
  </si>
  <si>
    <t>Vkládací puzzle autíčko</t>
  </si>
  <si>
    <t>Rozměr 14,5 x 14,5 x 1,8 cm, materiál dřevo.</t>
  </si>
  <si>
    <t>Vkládací puzzle beruška</t>
  </si>
  <si>
    <t>Vkládací puzzle motýlek</t>
  </si>
  <si>
    <t>Vkládačka - geometrické tvary</t>
  </si>
  <si>
    <t>Rozměr desky 24,5 x 24,5 x 5,5 cm, 5 geometrických tvarů. Materiál dřevo.</t>
  </si>
  <si>
    <t>Obrázkové kostky</t>
  </si>
  <si>
    <t>9 kostek, 6 obrázků. Rozměr kostky 3,5 x 3,5 x 3,5 cm. Materiál dřevo.</t>
  </si>
  <si>
    <t>Vkládačka tvary</t>
  </si>
  <si>
    <t>Vkládačku tvoří dřevěná deska 15 x 15 x 3,7 cm (š x h x v) s výřezy pro vkládání různých tvarů. Materiál dřevo.</t>
  </si>
  <si>
    <t>Kostky v kyblíku 100 ks</t>
  </si>
  <si>
    <t>Balení obsahuje 100 ks kostek a kbelík s uchem k jejich uskladnění. Rozměr 45 x 2,3 x 27 cm. Materiál dřevo.</t>
  </si>
  <si>
    <t>Zatloukačka "nahoru, dolu"</t>
  </si>
  <si>
    <t>Dřevěná zatloukačka. Kolíky jsou v párech proti sobě připevněny na plastovou "kolébku". Zatlučením kolíku na jedné straně se dostane druhý kolík automaticky nahoru a je opět připraven k zatloukání. Rozměr 22,5 x 13 x 16,5 cm. Materiál dřevo/plast.</t>
  </si>
  <si>
    <t>Vkládací puzzle - duhový kruh</t>
  </si>
  <si>
    <t>Dřevěné pestrobarevné puzzle představující barvy duhy. 16 dílků s deskou o rozměru 24,5 x 24,5 cm. Materiál dřevo.</t>
  </si>
  <si>
    <t>Dřevěná abeceda</t>
  </si>
  <si>
    <t>60 dřevěných dílků s potiskem písmen abecedy a diakritických znamének pomáhá při učení abecedy a skládaní slov. Rozměr balení 22,7 x 22,7 x 5 cm. Materiál dřevo.</t>
  </si>
  <si>
    <t>Nasunovací dřevěné obrázkové kostky</t>
  </si>
  <si>
    <t>Součástí balení je 10 ks hracích dílků - destička se třemi kolíky a 9 kostek. Rozměr 18,4 x 6,7 x 18,1 cm. Materiál dřevo.</t>
  </si>
  <si>
    <t>Najdi a přiřaď správně zvířátka</t>
  </si>
  <si>
    <t>Dřevěné puzzle - přiřazování zvířátek,  balení obsahuje 30 dílů. Rozměr destičky 33,6 x 29 x 0,9 cm, materiál dřevo.</t>
  </si>
  <si>
    <t>Odrážedlo 1+</t>
  </si>
  <si>
    <t xml:space="preserve">2 v 1 - změna tříkolky na dvoukolové balanční odrážedlo. Balanční odrážedlo, výškově nastavitelné (2 polohy). Měkká kola, která zajistí bezhlučnou jízdu, v interiéru nezanechávají na podlaze žádné stopy a nelze je píchnout (jsou bez vzduchu). Aretace řídítek - vidlice má omezený rozsah otáčení, řídítka se nemohou přetočit. Měkké rukojeti řídítek jsou na koncích rozšířeny. Z odolného a nezávadného plastu se zahlazenými spoji.
Šířka řídítek 30 cm. Rozchod zadních kol 20 cm. Váha odrážedla 1,9 kg. Výška sedáku 28/32 cm. Nosnost 25 kg. </t>
  </si>
  <si>
    <t>Odrážedlo 2+</t>
  </si>
  <si>
    <t xml:space="preserve">Plastové odrážedlo z odolného materiálu slouží na tréning rovnováhy a je dobrým základem před přechodem na kolo. 
</t>
  </si>
  <si>
    <t>Houpací křesílko</t>
  </si>
  <si>
    <t>Příjemné houpací křeslo k zábavě a odpočinku. Rozměr 67 x 30 x 48 cm. Materiál plast/molitan.</t>
  </si>
  <si>
    <t>Barvy a tvary</t>
  </si>
  <si>
    <t>Podstavec s kolíčky pro ukládání dřevěných prvků s výřezy odlišných tvarů na odpovídající kolíčky. Rozměr 24,5 x 6 cm. Materiál dřevo.</t>
  </si>
  <si>
    <t>Mega pěnové kostky</t>
  </si>
  <si>
    <t>Kostky v plastovém obalu. Balení obsahuje 32 ks různých pěnových tvarů  velkých rozměrů (od 7 x 7 cm až po 30 x 15 cm). Rozměr balení 46 x 23 x 31 cm.</t>
  </si>
  <si>
    <t>Stavební cihly Maxi 33</t>
  </si>
  <si>
    <t>Ideální k sestavení rozličných barevných staveb. Balení obsahuje 33 ks. Rozměr menšího dílku 15 x 15 x 9,5 cm, rozměr většího dílku 31 x 15 x 9,5 cm. Rozměr balení 80 x 51 cm, materiál plast.</t>
  </si>
  <si>
    <t>38.</t>
  </si>
  <si>
    <t>Tvary a barvy</t>
  </si>
  <si>
    <t>Pomoci ukládání dřevěných prvků odlišných tvarů a počtem otvorů na odpovídající kolíčky na podstavci se děti učí rozeznávat tvary, barvy a počítání od 1 do 5.  Rozměr : 35 x 7,5 x 7 cm. Materiál: dřevo</t>
  </si>
  <si>
    <t>39.</t>
  </si>
  <si>
    <t>Motorická skládačka 3D</t>
  </si>
  <si>
    <t>Logická hra pro nejmenší, která pomáhá rozvíjet prostorové vnímání a jemnou motoriku. Obsahuje 12 dílů. Rozměr: 20 x 20 x 15 cm. Materiál: dřevo</t>
  </si>
  <si>
    <t>40.</t>
  </si>
  <si>
    <t>Přísavková stavebnice</t>
  </si>
  <si>
    <t>Kvalitní plastové bloky s přísavkami, ideální pro malé ruce. Baleno v plastovém boxu, který obsahuje 42 ks různých tvarů. Rozměr kostky 5,4 x 5,4 cm. Materiál plast.</t>
  </si>
  <si>
    <t>41.</t>
  </si>
  <si>
    <t>Kuličková dráha</t>
  </si>
  <si>
    <t>Barevný kaskádový domeček vyrobený ze dřeva. Po obou stranách má 3 rampy, po kterých se pohybují dřevěné míčky. Když míček dojede do cíle, zazvoní kovový zvonek. Rozměr 26 x 12,5 x 35 cm.</t>
  </si>
  <si>
    <t>42.</t>
  </si>
  <si>
    <t>Balanční oblouky - Duha</t>
  </si>
  <si>
    <t>Dřevěné oblouky, které lze na sebe skládat různými způsoby a procvičovat tak jemnou motoriku a koordinaci. Rozměr 16,5 x 3 x 8,4 cm.</t>
  </si>
  <si>
    <t>43.</t>
  </si>
  <si>
    <t xml:space="preserve">Formičky do písku </t>
  </si>
  <si>
    <t>Formičky do písku, balení obsahuje kbelík, sítko, lopatku a min. 4 formičky. Materiál plast.</t>
  </si>
  <si>
    <t>44.</t>
  </si>
  <si>
    <t>Sada maňásků - EMOCE</t>
  </si>
  <si>
    <t>Sada obsahuje 6 ks maňásků, kteří vyjadřují určitý druh emoce. Rozměr 12 x 26 cm.</t>
  </si>
  <si>
    <t>45.</t>
  </si>
  <si>
    <t>Sada maňásků - zvířátka z farmy</t>
  </si>
  <si>
    <t>Maňásci jsou vyrobeny z jemného materiálu příjemného na dotek, vhodné i na dospělou ruku. Sada obsahuje 4 maňásky. Výška 27 cm.</t>
  </si>
  <si>
    <t>46.</t>
  </si>
  <si>
    <t>Dráha se 2 autíčky</t>
  </si>
  <si>
    <t xml:space="preserve">Dráha z 30 dílů kvalitního filcu. Balení obsahuje také 2 dřevěná autíčka. </t>
  </si>
  <si>
    <t>47.</t>
  </si>
  <si>
    <t>Maxi sada autíček - 18 ks</t>
  </si>
  <si>
    <t xml:space="preserve">Sada autíček, vyrobena z bezpečného, pružného, pevného plastu, odolného vůči povětrnostním podmínkám. Díky gumovým kolečkům jsou nehlučné. Balení obsahuje dohromady 18 ks autíček. Rozměr autíčka 14 cm. </t>
  </si>
  <si>
    <t>48.</t>
  </si>
  <si>
    <t>Panenka</t>
  </si>
  <si>
    <t>49.</t>
  </si>
  <si>
    <t>NIENHUIS - šrouby a matice</t>
  </si>
  <si>
    <t xml:space="preserve">Dřevěná deska se 6 dřevěnými šroubky, rozměr desky 24 x 16 x 5,5 cm. Součástí je 6 ks dřevěných matiček. </t>
  </si>
  <si>
    <t>50.</t>
  </si>
  <si>
    <t>Duhové kostky</t>
  </si>
  <si>
    <t>Balení obsahuje 38 kostek různých tvarů v dřevěném boxu. Díky těmto kostkám si dítě rozvíjí fantazií a tvořivost. Rozměr balení 32 x 24 x 3 cm. Materiál dřevo.</t>
  </si>
  <si>
    <t>51.</t>
  </si>
  <si>
    <t>Nástěnný panel na zeď</t>
  </si>
  <si>
    <t>Zábavně vzdělávací panel na zeď, který obsahuje dva druhy aktivit. Ozubené kolečko a bludiště s barevnými kuličkami na rozvoj jemné motoriky a rozlišování barev. Levá strana labyrintu obsahuje dřevěnou paličku, jejíž stlačením se kuličky přesunou na jeho konec. Rozměr 36 x 55 x 4,5 cm. Materiál dřevo.</t>
  </si>
  <si>
    <t>52.</t>
  </si>
  <si>
    <t>Bota na provlékání</t>
  </si>
  <si>
    <t>Barevná bota slouží na trénink vázání si tkaniček a zároveň i na rozvíjení jemné motoriky. Rozměr 20,5 x 12,5 x 9,5 cm. Materiál dřevo.</t>
  </si>
  <si>
    <t>53.</t>
  </si>
  <si>
    <t>Magnetická abeceda</t>
  </si>
  <si>
    <t>Součástí balení je 69 ks magnetických kostek s písmenky, 7 kostek s diakritickými znamínky a 1 magnetická tabulka s podstavcem.</t>
  </si>
  <si>
    <t>54.</t>
  </si>
  <si>
    <t>Zvuková vkládačka</t>
  </si>
  <si>
    <t>Dřevěná vkládačka slouží k procvičování jemné motoriky. Po vložení správného tvaru zazní zvuk, který vydává dané zvířátko. Rozměr desky na vkládání je 30 x 22 cm, vkládačka obsahuje 8 dílů. Materiál dřevo.</t>
  </si>
  <si>
    <t>55.</t>
  </si>
  <si>
    <t>Vkládací puzzle - vzory zvířátek</t>
  </si>
  <si>
    <t>Sada devíti zvířátek. Každý kus je zářivě barevný s jiným zvířátkem. Dítě přiřazuje správný dílek se zvířátkem na správné místo na podložce. Balení obsahuje 9 částí a dřevěnou podložku. Rozměr balení 27 x 27 cm.</t>
  </si>
  <si>
    <t>56.</t>
  </si>
  <si>
    <t>Didaktická hra - Povím ti, mami</t>
  </si>
  <si>
    <t>Didaktická hra, u které děti vyprávějí krátký příběh pomoci obrázků. Balení obsahuje 40 obrázků a návod.</t>
  </si>
  <si>
    <t>Rovnovážná čepice</t>
  </si>
  <si>
    <t>Horské kameny</t>
  </si>
  <si>
    <t>Rovnováha - stezka</t>
  </si>
  <si>
    <t>Z jednotlivých pestrobarevných dílů se poskládá stezka, která může vést různými směry. Díly vyrobené z pevného a odolného plastu s protiskluzovými gumovými podložkami, možnost skladovat je uložené na sebe. Balení obsahuje 7 dílů (6 delších, 1 kratší) v 6 různých barvách. Rozměr delších dílů 35,5 x 11,5 x 4,5 cm, rozměr kratšího dílu 15,5 x 8,5 x 4,5 cm. Materiál odolný plast.</t>
  </si>
  <si>
    <t>Soubor senzorických kroužků</t>
  </si>
  <si>
    <t>Říční kameny</t>
  </si>
  <si>
    <t>Kameny určené pro rozvoj koordinace, rovnováhy a odhadu vzdálenosti. Každá strana trojúhelníku je jinak strmá a obtížná. Na spodní straně každého kamene jsou gumové knoflíky, které zabraňují klouzání a zárověn chrání podlahu. Obsah: 6 kamenů. Maximální zatížení 50 kg. Materiál odolný plast.</t>
  </si>
  <si>
    <t>Míčky s bodlinkami</t>
  </si>
  <si>
    <t>Balení obsahuje 6 barevných polokoulí s výškou 5,5 cm. Proláklý spodek umožňuje dokonalé přilnutí jako přísavka. Průměr polokoule 9 cm.</t>
  </si>
  <si>
    <t>Překážková dráha</t>
  </si>
  <si>
    <t>Pěnová překážková dráha. Sestavu tvoří
základna válec - 2 ks, rampa malá  - 2 ks,
válec dlouhý - 1 ks, hranol dlouhý - 1 ks,
mini můstek - 2 ks, matrace 120 - 1 ks. Barevnost dle nabídky dodavatele.</t>
  </si>
  <si>
    <t>REKAPITULACE</t>
  </si>
  <si>
    <t>Zadavatel:</t>
  </si>
  <si>
    <t>Město Tachov</t>
  </si>
  <si>
    <t>Zpracovatel:</t>
  </si>
  <si>
    <t>SADA NA ROZVOJ ROVNOVÁHY</t>
  </si>
  <si>
    <t xml:space="preserve">TĚLOCVIČNA PRO NEJMENŠÍ </t>
  </si>
  <si>
    <t>DPH základní</t>
  </si>
  <si>
    <t>Sazba daně</t>
  </si>
  <si>
    <t>DPH snížená</t>
  </si>
  <si>
    <t>Základ daně</t>
  </si>
  <si>
    <t>Výše daně</t>
  </si>
  <si>
    <t xml:space="preserve">Lehátko z masivního dřeva určené pro MŠ, odstín javor. Maximální nosnost 70 kg. Rozměr 135 x 65 x 20 cm (d x š x v). Stohovatelné. Součástí lehátka je rošt + nepropustná matrace (barva dle aktuální nabídky dodavatele/předpoklad žlutá nebo zelená). Rozměr matrace 130 x 60 x 8 cm (d x š x v). </t>
  </si>
  <si>
    <t>Postýlka z kvalitního dřeva, ošetřena ekologickým lakem bezpečným pro děti. Rošt postýlky lze nastavit do tří volitelných poloh (20/33/49 cm), možnost vyjmutí příček, postýlka bez šuplíku, rozměry: 120 x 60 x 76 cm (š x h x v). Součástí je nepropustná matrace 120 x 60 x 10 cm (š x h x v), středně tvrdá PUR pěna, potah prošívaný, antialergický, snímatelný, se zipem.</t>
  </si>
  <si>
    <t>Před objednáním bude veškeré vybavení odsouhlaseno investorem.</t>
  </si>
  <si>
    <t>Hlava, ruce a nohy jsou vyrobeny z vinylu, který je příjemný na dotek. Dudlík je součástí balení. Když ho nemá v ústech pláče nebo křičí. Rozměr min. 38 cm. Materiál vinyl.</t>
  </si>
  <si>
    <t>Hračky, nábytek, ložní prádlo</t>
  </si>
  <si>
    <t>Tělocvična pro nejmenší</t>
  </si>
  <si>
    <t>Dětská zábrana na schodiště, šroubovací. Materiál: dřevo v přírodní barvě, výška 72 cm, šířka průchodu 102 – 160 cm, mezery mezi tyčemi cca 7 cm. Před dodáním nutno změřit šířku schodiště!</t>
  </si>
  <si>
    <t>Relaxační křeslo (místnost 201 - ložnice)</t>
  </si>
  <si>
    <r>
      <t xml:space="preserve">Přebalovací pult se skříňkou s dvěma policemi a s dvířky. Police volně nastavitelné. Rozměr pultu 70 x 110 x 75 cm (š x v x h). Konstrukce z laminované dřevotřískové desky tl. 18 mm v odstínu javor se zaoblenou ABS hranou tloušťky min. 2 mm., </t>
    </r>
    <r>
      <rPr>
        <u/>
        <sz val="11"/>
        <color rgb="FF000000"/>
        <rFont val="Calibri"/>
        <family val="2"/>
        <charset val="238"/>
        <scheme val="minor"/>
      </rPr>
      <t>dvířka z kvalitního barevného světle žlutého lamina</t>
    </r>
    <r>
      <rPr>
        <sz val="11"/>
        <color rgb="FF000000"/>
        <rFont val="Calibri"/>
        <family val="2"/>
        <charset val="238"/>
        <scheme val="minor"/>
      </rPr>
      <t>. Výška zábrany 20 cm. Kovové nožičky 10 cm. Součástí pultu je měkká matrace potažená nepromokavou tkaninou, výška min. 3 cm.</t>
    </r>
  </si>
  <si>
    <t>Pomáhá dětem rozvíjet rovnováhu těla. Tvarově je přizpůsobena dětské hlavě a jednotlivé části jsou tak měkké, že při pádu dítěti neublíží. Výška 18 cm, průměr 14,5 cm. Materiál plast.</t>
  </si>
  <si>
    <t>Atraktivní soubor barevných prvků z estetického a pevného materiálu. Na spodní straně každého kamene jsou gumové knoflíky, které zabraňují klouzání a zárověn chrání podlahu. Kameny jsou konstruované tak, aby se nemohly převrátit. Obsah 5 kamenů ve třech výškách. Maximální zatížení 50 kg. Materiál odolný plast.</t>
  </si>
  <si>
    <t>Senzorický materiál, který dětem nabízí možnost ohmatat rukama i nohama. Kroužky jsou vyrobeny z kaučuku a používají se v párech se stejnou strukturou - malý na ruce a velký na nohy. Kroužky jsou ve dvou souborech s různým stupněm obtížnosti, které se dají vzájemně míchat. Obsah: 5 párů kroužků (každý obsahuje stejnou barvu a strukturu), průměr velkého kroužku je 27 cm, malého kroužku 11 cm, páska na oči, pytlík. Nosnost 100 kg.</t>
  </si>
  <si>
    <t>ZAŘÍZENÍ A VYBAVENÍ DĚTSKÉ SKUPINY TACHOV - OPAKOVANÉ ŘÍZENÍ</t>
  </si>
  <si>
    <t xml:space="preserve">1.	část – dodávka nábytku a hraček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</si>
</sst>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5"/>
      <color rgb="FF212121"/>
      <name val="Arial"/>
      <family val="2"/>
      <charset val="238"/>
    </font>
    <font>
      <sz val="12"/>
      <color rgb="FF212121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1744"/>
      <name val="Arial"/>
      <family val="2"/>
      <charset val="238"/>
    </font>
    <font>
      <sz val="11"/>
      <color rgb="FF0B3148"/>
      <name val="Arial"/>
      <family val="2"/>
      <charset val="238"/>
    </font>
    <font>
      <sz val="10"/>
      <color rgb="FF777777"/>
      <name val="Inherit"/>
    </font>
    <font>
      <sz val="11"/>
      <color rgb="FF000000"/>
      <name val="Arial"/>
      <family val="2"/>
      <charset val="238"/>
    </font>
    <font>
      <sz val="12"/>
      <color rgb="FF011E39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0" borderId="4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3" xfId="0" applyBorder="1"/>
    <xf numFmtId="0" fontId="8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4" fontId="9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12" fillId="0" borderId="0" xfId="0" applyFont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3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18" fillId="0" borderId="0" xfId="0" applyFont="1"/>
    <xf numFmtId="0" fontId="9" fillId="0" borderId="0" xfId="0" applyFont="1" applyAlignment="1">
      <alignment horizontal="left"/>
    </xf>
    <xf numFmtId="9" fontId="8" fillId="0" borderId="0" xfId="0" applyNumberFormat="1" applyFont="1"/>
    <xf numFmtId="4" fontId="8" fillId="0" borderId="0" xfId="0" applyNumberFormat="1" applyFont="1"/>
    <xf numFmtId="0" fontId="9" fillId="0" borderId="3" xfId="0" applyFont="1" applyBorder="1"/>
    <xf numFmtId="4" fontId="9" fillId="0" borderId="3" xfId="0" applyNumberFormat="1" applyFont="1" applyBorder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8.jpeg"/><Relationship Id="rId18" Type="http://schemas.openxmlformats.org/officeDocument/2006/relationships/image" Target="../media/image53.jpeg"/><Relationship Id="rId26" Type="http://schemas.openxmlformats.org/officeDocument/2006/relationships/image" Target="../media/image61.jpeg"/><Relationship Id="rId39" Type="http://schemas.openxmlformats.org/officeDocument/2006/relationships/image" Target="../media/image74.jpeg"/><Relationship Id="rId21" Type="http://schemas.openxmlformats.org/officeDocument/2006/relationships/image" Target="../media/image56.jpeg"/><Relationship Id="rId34" Type="http://schemas.openxmlformats.org/officeDocument/2006/relationships/image" Target="../media/image69.jpeg"/><Relationship Id="rId42" Type="http://schemas.openxmlformats.org/officeDocument/2006/relationships/image" Target="../media/image77.jpeg"/><Relationship Id="rId47" Type="http://schemas.openxmlformats.org/officeDocument/2006/relationships/image" Target="../media/image82.jpeg"/><Relationship Id="rId50" Type="http://schemas.openxmlformats.org/officeDocument/2006/relationships/image" Target="../media/image85.jpeg"/><Relationship Id="rId55" Type="http://schemas.openxmlformats.org/officeDocument/2006/relationships/image" Target="../media/image90.jpeg"/><Relationship Id="rId7" Type="http://schemas.openxmlformats.org/officeDocument/2006/relationships/image" Target="../media/image42.jpeg"/><Relationship Id="rId2" Type="http://schemas.openxmlformats.org/officeDocument/2006/relationships/image" Target="../media/image37.jpeg"/><Relationship Id="rId16" Type="http://schemas.openxmlformats.org/officeDocument/2006/relationships/image" Target="../media/image51.jpeg"/><Relationship Id="rId29" Type="http://schemas.openxmlformats.org/officeDocument/2006/relationships/image" Target="../media/image64.jpeg"/><Relationship Id="rId11" Type="http://schemas.openxmlformats.org/officeDocument/2006/relationships/image" Target="../media/image46.jpeg"/><Relationship Id="rId24" Type="http://schemas.openxmlformats.org/officeDocument/2006/relationships/image" Target="../media/image59.jpeg"/><Relationship Id="rId32" Type="http://schemas.openxmlformats.org/officeDocument/2006/relationships/image" Target="../media/image67.jpeg"/><Relationship Id="rId37" Type="http://schemas.openxmlformats.org/officeDocument/2006/relationships/image" Target="../media/image72.jpeg"/><Relationship Id="rId40" Type="http://schemas.openxmlformats.org/officeDocument/2006/relationships/image" Target="../media/image75.jpeg"/><Relationship Id="rId45" Type="http://schemas.openxmlformats.org/officeDocument/2006/relationships/image" Target="../media/image80.jpeg"/><Relationship Id="rId53" Type="http://schemas.openxmlformats.org/officeDocument/2006/relationships/image" Target="../media/image88.jpeg"/><Relationship Id="rId5" Type="http://schemas.openxmlformats.org/officeDocument/2006/relationships/image" Target="../media/image40.jpeg"/><Relationship Id="rId10" Type="http://schemas.openxmlformats.org/officeDocument/2006/relationships/image" Target="../media/image45.jpeg"/><Relationship Id="rId19" Type="http://schemas.openxmlformats.org/officeDocument/2006/relationships/image" Target="../media/image54.jpeg"/><Relationship Id="rId31" Type="http://schemas.openxmlformats.org/officeDocument/2006/relationships/image" Target="../media/image66.jpeg"/><Relationship Id="rId44" Type="http://schemas.openxmlformats.org/officeDocument/2006/relationships/image" Target="../media/image79.jpeg"/><Relationship Id="rId52" Type="http://schemas.openxmlformats.org/officeDocument/2006/relationships/image" Target="../media/image87.jpeg"/><Relationship Id="rId4" Type="http://schemas.openxmlformats.org/officeDocument/2006/relationships/image" Target="../media/image39.jpeg"/><Relationship Id="rId9" Type="http://schemas.openxmlformats.org/officeDocument/2006/relationships/image" Target="../media/image44.jpeg"/><Relationship Id="rId14" Type="http://schemas.openxmlformats.org/officeDocument/2006/relationships/image" Target="../media/image49.jpeg"/><Relationship Id="rId22" Type="http://schemas.openxmlformats.org/officeDocument/2006/relationships/image" Target="../media/image57.jpeg"/><Relationship Id="rId27" Type="http://schemas.openxmlformats.org/officeDocument/2006/relationships/image" Target="../media/image62.jpeg"/><Relationship Id="rId30" Type="http://schemas.openxmlformats.org/officeDocument/2006/relationships/image" Target="../media/image65.jpeg"/><Relationship Id="rId35" Type="http://schemas.openxmlformats.org/officeDocument/2006/relationships/image" Target="../media/image70.jpeg"/><Relationship Id="rId43" Type="http://schemas.openxmlformats.org/officeDocument/2006/relationships/image" Target="../media/image78.jpeg"/><Relationship Id="rId48" Type="http://schemas.openxmlformats.org/officeDocument/2006/relationships/image" Target="../media/image83.jpeg"/><Relationship Id="rId56" Type="http://schemas.openxmlformats.org/officeDocument/2006/relationships/image" Target="../media/image91.jpeg"/><Relationship Id="rId8" Type="http://schemas.openxmlformats.org/officeDocument/2006/relationships/image" Target="../media/image43.jpeg"/><Relationship Id="rId51" Type="http://schemas.openxmlformats.org/officeDocument/2006/relationships/image" Target="../media/image86.jpeg"/><Relationship Id="rId3" Type="http://schemas.openxmlformats.org/officeDocument/2006/relationships/image" Target="../media/image38.jpeg"/><Relationship Id="rId12" Type="http://schemas.openxmlformats.org/officeDocument/2006/relationships/image" Target="../media/image47.jpeg"/><Relationship Id="rId17" Type="http://schemas.openxmlformats.org/officeDocument/2006/relationships/image" Target="../media/image52.jpeg"/><Relationship Id="rId25" Type="http://schemas.openxmlformats.org/officeDocument/2006/relationships/image" Target="../media/image60.jpeg"/><Relationship Id="rId33" Type="http://schemas.openxmlformats.org/officeDocument/2006/relationships/image" Target="../media/image68.jpeg"/><Relationship Id="rId38" Type="http://schemas.openxmlformats.org/officeDocument/2006/relationships/image" Target="../media/image73.jpeg"/><Relationship Id="rId46" Type="http://schemas.openxmlformats.org/officeDocument/2006/relationships/image" Target="../media/image81.jpeg"/><Relationship Id="rId20" Type="http://schemas.openxmlformats.org/officeDocument/2006/relationships/image" Target="../media/image55.jpeg"/><Relationship Id="rId41" Type="http://schemas.openxmlformats.org/officeDocument/2006/relationships/image" Target="../media/image76.jpeg"/><Relationship Id="rId54" Type="http://schemas.openxmlformats.org/officeDocument/2006/relationships/image" Target="../media/image89.jpeg"/><Relationship Id="rId1" Type="http://schemas.openxmlformats.org/officeDocument/2006/relationships/image" Target="../media/image36.jpeg"/><Relationship Id="rId6" Type="http://schemas.openxmlformats.org/officeDocument/2006/relationships/image" Target="../media/image41.jpeg"/><Relationship Id="rId15" Type="http://schemas.openxmlformats.org/officeDocument/2006/relationships/image" Target="../media/image50.jpeg"/><Relationship Id="rId23" Type="http://schemas.openxmlformats.org/officeDocument/2006/relationships/image" Target="../media/image58.jpeg"/><Relationship Id="rId28" Type="http://schemas.openxmlformats.org/officeDocument/2006/relationships/image" Target="../media/image63.jpeg"/><Relationship Id="rId36" Type="http://schemas.openxmlformats.org/officeDocument/2006/relationships/image" Target="../media/image71.jpeg"/><Relationship Id="rId49" Type="http://schemas.openxmlformats.org/officeDocument/2006/relationships/image" Target="../media/image8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jpeg"/><Relationship Id="rId7" Type="http://schemas.openxmlformats.org/officeDocument/2006/relationships/image" Target="../media/image98.jpeg"/><Relationship Id="rId2" Type="http://schemas.openxmlformats.org/officeDocument/2006/relationships/image" Target="../media/image93.jpeg"/><Relationship Id="rId1" Type="http://schemas.openxmlformats.org/officeDocument/2006/relationships/image" Target="../media/image92.jpeg"/><Relationship Id="rId6" Type="http://schemas.openxmlformats.org/officeDocument/2006/relationships/image" Target="../media/image97.jpeg"/><Relationship Id="rId5" Type="http://schemas.openxmlformats.org/officeDocument/2006/relationships/image" Target="../media/image96.jpeg"/><Relationship Id="rId4" Type="http://schemas.openxmlformats.org/officeDocument/2006/relationships/image" Target="../media/image9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95249</xdr:colOff>
      <xdr:row>36</xdr:row>
      <xdr:rowOff>314325</xdr:rowOff>
    </xdr:from>
    <xdr:to>
      <xdr:col>8</xdr:col>
      <xdr:colOff>1304924</xdr:colOff>
      <xdr:row>36</xdr:row>
      <xdr:rowOff>1447800</xdr:rowOff>
    </xdr:to>
    <xdr:pic>
      <xdr:nvPicPr>
        <xdr:cNvPr id="110" name="Obrázek 109" descr="https://www.alemat.cz/userfiles/product_photos/3/5/4/4/6/264807.jpg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49" y="17297400"/>
          <a:ext cx="12096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37</xdr:row>
      <xdr:rowOff>142875</xdr:rowOff>
    </xdr:from>
    <xdr:to>
      <xdr:col>8</xdr:col>
      <xdr:colOff>1285875</xdr:colOff>
      <xdr:row>37</xdr:row>
      <xdr:rowOff>1247775</xdr:rowOff>
    </xdr:to>
    <xdr:pic>
      <xdr:nvPicPr>
        <xdr:cNvPr id="111" name="Obrázek 110" descr="Korková nástěnka, 1500 x 1000 mm, eloxovaný rám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9069050"/>
          <a:ext cx="11525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304800</xdr:colOff>
      <xdr:row>38</xdr:row>
      <xdr:rowOff>304800</xdr:rowOff>
    </xdr:to>
    <xdr:sp macro="" textlink="">
      <xdr:nvSpPr>
        <xdr:cNvPr id="1032" name="AutoShape 8" descr="Bosch DUL62FA51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1410950" y="4165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38</xdr:row>
      <xdr:rowOff>0</xdr:rowOff>
    </xdr:from>
    <xdr:to>
      <xdr:col>14</xdr:col>
      <xdr:colOff>304800</xdr:colOff>
      <xdr:row>38</xdr:row>
      <xdr:rowOff>304800</xdr:rowOff>
    </xdr:to>
    <xdr:sp macro="" textlink="">
      <xdr:nvSpPr>
        <xdr:cNvPr id="1033" name="AutoShape 9" descr="Bosch DUL62FA5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2020550" y="427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228600</xdr:colOff>
      <xdr:row>39</xdr:row>
      <xdr:rowOff>66675</xdr:rowOff>
    </xdr:from>
    <xdr:to>
      <xdr:col>8</xdr:col>
      <xdr:colOff>1152525</xdr:colOff>
      <xdr:row>39</xdr:row>
      <xdr:rowOff>942975</xdr:rowOff>
    </xdr:to>
    <xdr:pic>
      <xdr:nvPicPr>
        <xdr:cNvPr id="160" name="Obrázek 159" descr="Praktik Dětský ručník LILI 30 × 50 cm fialový - Ručník - Hlavní obrázek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66198750"/>
          <a:ext cx="9239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122558</xdr:colOff>
      <xdr:row>40</xdr:row>
      <xdr:rowOff>276225</xdr:rowOff>
    </xdr:from>
    <xdr:to>
      <xdr:col>8</xdr:col>
      <xdr:colOff>1314450</xdr:colOff>
      <xdr:row>40</xdr:row>
      <xdr:rowOff>923925</xdr:rowOff>
    </xdr:to>
    <xdr:pic>
      <xdr:nvPicPr>
        <xdr:cNvPr id="161" name="Obrázek 160" descr="Siguro Ručník Bamboo, 50 x 100 cm, Dark Grey - Ručník - Hlavní obrázek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683" y="67398900"/>
          <a:ext cx="119189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152399</xdr:colOff>
      <xdr:row>41</xdr:row>
      <xdr:rowOff>76199</xdr:rowOff>
    </xdr:from>
    <xdr:to>
      <xdr:col>8</xdr:col>
      <xdr:colOff>1168128</xdr:colOff>
      <xdr:row>41</xdr:row>
      <xdr:rowOff>866775</xdr:rowOff>
    </xdr:to>
    <xdr:pic>
      <xdr:nvPicPr>
        <xdr:cNvPr id="163" name="Obrázek 162" descr="Textilomanie Luxusní celoroční prošívaná přikrývka 140 × 200 cm s polštářem 50 × 70 cm - Ložní sada - Hlavní obrázek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4" y="68341874"/>
          <a:ext cx="1015729" cy="79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228599</xdr:colOff>
      <xdr:row>43</xdr:row>
      <xdr:rowOff>66675</xdr:rowOff>
    </xdr:from>
    <xdr:to>
      <xdr:col>8</xdr:col>
      <xdr:colOff>1119018</xdr:colOff>
      <xdr:row>43</xdr:row>
      <xdr:rowOff>952500</xdr:rowOff>
    </xdr:to>
    <xdr:pic>
      <xdr:nvPicPr>
        <xdr:cNvPr id="75" name="Obrázek 74" descr="BELLATEX Povlečení dětské AGÁTA KREP 80 / 029 ovečka oranžová 90 × 135,45 × 60 - Dětské povlečení - Hlavní obrázek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9" y="79448025"/>
          <a:ext cx="890419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44</xdr:row>
      <xdr:rowOff>76200</xdr:rowOff>
    </xdr:from>
    <xdr:to>
      <xdr:col>8</xdr:col>
      <xdr:colOff>1149079</xdr:colOff>
      <xdr:row>44</xdr:row>
      <xdr:rowOff>866776</xdr:rowOff>
    </xdr:to>
    <xdr:pic>
      <xdr:nvPicPr>
        <xdr:cNvPr id="76" name="Obrázek 75" descr="Textilomanie Luxusní celoroční prošívaná přikrývka 140 × 200 cm s polštářem 50 × 70 cm - Ložní sada - Hlavní obrázek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71294625"/>
          <a:ext cx="1015729" cy="79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113418</xdr:colOff>
      <xdr:row>46</xdr:row>
      <xdr:rowOff>225960</xdr:rowOff>
    </xdr:from>
    <xdr:to>
      <xdr:col>8</xdr:col>
      <xdr:colOff>1276350</xdr:colOff>
      <xdr:row>46</xdr:row>
      <xdr:rowOff>971550</xdr:rowOff>
    </xdr:to>
    <xdr:pic>
      <xdr:nvPicPr>
        <xdr:cNvPr id="81" name="Obrázek 80" descr="BABYMATEX Prostěradlo ochranné s gumičkou Bamboo světle modré 60x120 cm - Prostěradlo do postýlky - Hlavní obrázek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018" y="82712460"/>
          <a:ext cx="1162932" cy="74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163512</xdr:colOff>
      <xdr:row>47</xdr:row>
      <xdr:rowOff>103588</xdr:rowOff>
    </xdr:from>
    <xdr:to>
      <xdr:col>8</xdr:col>
      <xdr:colOff>1314450</xdr:colOff>
      <xdr:row>47</xdr:row>
      <xdr:rowOff>1755653</xdr:rowOff>
    </xdr:to>
    <xdr:pic>
      <xdr:nvPicPr>
        <xdr:cNvPr id="121" name="Obrázek 120" descr="HAUCK Rapid 4D Air Black - Kočárek - Hlavní obrázek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637" y="74008063"/>
          <a:ext cx="1150938" cy="165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304800</xdr:colOff>
      <xdr:row>54</xdr:row>
      <xdr:rowOff>171450</xdr:rowOff>
    </xdr:to>
    <xdr:sp macro="" textlink="">
      <xdr:nvSpPr>
        <xdr:cNvPr id="86" name="AutoShape 8" descr="technical-draw-image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95250</xdr:colOff>
      <xdr:row>14</xdr:row>
      <xdr:rowOff>34599</xdr:rowOff>
    </xdr:from>
    <xdr:to>
      <xdr:col>8</xdr:col>
      <xdr:colOff>1314450</xdr:colOff>
      <xdr:row>14</xdr:row>
      <xdr:rowOff>809624</xdr:rowOff>
    </xdr:to>
    <xdr:pic>
      <xdr:nvPicPr>
        <xdr:cNvPr id="80" name="Obrázek 79" descr="https://www.nomiland.cz/images/catalog-fullsize/13/18/38/240328-pismenkovy-koberec-stonozka.jpg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787574"/>
          <a:ext cx="1219200" cy="77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247649</xdr:colOff>
      <xdr:row>15</xdr:row>
      <xdr:rowOff>47624</xdr:rowOff>
    </xdr:from>
    <xdr:to>
      <xdr:col>8</xdr:col>
      <xdr:colOff>1095374</xdr:colOff>
      <xdr:row>15</xdr:row>
      <xdr:rowOff>981073</xdr:rowOff>
    </xdr:to>
    <xdr:pic>
      <xdr:nvPicPr>
        <xdr:cNvPr id="82" name="Obrázek 81" descr="https://www.nomiland.cz/images/catalog-fullsize/cz/94/39/140415-duhove-sedaky-sada-10-ks.jpg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9" y="5676899"/>
          <a:ext cx="847725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161924</xdr:colOff>
      <xdr:row>45</xdr:row>
      <xdr:rowOff>114298</xdr:rowOff>
    </xdr:from>
    <xdr:to>
      <xdr:col>8</xdr:col>
      <xdr:colOff>1171575</xdr:colOff>
      <xdr:row>45</xdr:row>
      <xdr:rowOff>1123949</xdr:rowOff>
    </xdr:to>
    <xdr:pic>
      <xdr:nvPicPr>
        <xdr:cNvPr id="124" name="Obrázek 123" descr="Dětské povlečení MILÁ ZVÍŘÁTKA, béžová, bavlna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4" y="84181948"/>
          <a:ext cx="1009651" cy="100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42</xdr:row>
      <xdr:rowOff>285749</xdr:rowOff>
    </xdr:from>
    <xdr:to>
      <xdr:col>8</xdr:col>
      <xdr:colOff>1314449</xdr:colOff>
      <xdr:row>42</xdr:row>
      <xdr:rowOff>847724</xdr:rowOff>
    </xdr:to>
    <xdr:pic>
      <xdr:nvPicPr>
        <xdr:cNvPr id="116" name="Obrázek 115" descr="foto Prostěradlo Maceshka Nepropustné froté prostěradlo 70 x 140 cm zelené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78457424"/>
          <a:ext cx="1228724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304800</xdr:colOff>
      <xdr:row>38</xdr:row>
      <xdr:rowOff>304800</xdr:rowOff>
    </xdr:to>
    <xdr:sp macro="" textlink="">
      <xdr:nvSpPr>
        <xdr:cNvPr id="1026" name="AutoShape 2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596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38</xdr:row>
      <xdr:rowOff>0</xdr:rowOff>
    </xdr:from>
    <xdr:to>
      <xdr:col>14</xdr:col>
      <xdr:colOff>304800</xdr:colOff>
      <xdr:row>38</xdr:row>
      <xdr:rowOff>304800</xdr:rowOff>
    </xdr:to>
    <xdr:sp macro="" textlink="">
      <xdr:nvSpPr>
        <xdr:cNvPr id="1028" name="AutoShape 4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96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38</xdr:row>
      <xdr:rowOff>0</xdr:rowOff>
    </xdr:from>
    <xdr:to>
      <xdr:col>14</xdr:col>
      <xdr:colOff>304800</xdr:colOff>
      <xdr:row>38</xdr:row>
      <xdr:rowOff>304800</xdr:rowOff>
    </xdr:to>
    <xdr:sp macro="" textlink="">
      <xdr:nvSpPr>
        <xdr:cNvPr id="1030" name="AutoShape 6" descr="https://www.asko-nabytek.cz/images/asko_nabytek_cz/fe_product_original/33/25133/25133-vesak-na-zed-1725646315.webp?timestamp=172905218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80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38</xdr:row>
      <xdr:rowOff>0</xdr:rowOff>
    </xdr:from>
    <xdr:to>
      <xdr:col>14</xdr:col>
      <xdr:colOff>304800</xdr:colOff>
      <xdr:row>38</xdr:row>
      <xdr:rowOff>304800</xdr:rowOff>
    </xdr:to>
    <xdr:sp macro="" textlink="">
      <xdr:nvSpPr>
        <xdr:cNvPr id="4" name="AutoShape 9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96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14</xdr:row>
      <xdr:rowOff>0</xdr:rowOff>
    </xdr:from>
    <xdr:ext cx="304800" cy="304800"/>
    <xdr:sp macro="" textlink="">
      <xdr:nvSpPr>
        <xdr:cNvPr id="88" name="AutoShape 8" descr="Bosch DUL62FA5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5909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14</xdr:row>
      <xdr:rowOff>0</xdr:rowOff>
    </xdr:from>
    <xdr:ext cx="304800" cy="304800"/>
    <xdr:sp macro="" textlink="">
      <xdr:nvSpPr>
        <xdr:cNvPr id="100" name="AutoShape 9" descr="Bosch DUL62FA5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909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104775</xdr:colOff>
      <xdr:row>16</xdr:row>
      <xdr:rowOff>100356</xdr:rowOff>
    </xdr:from>
    <xdr:ext cx="1209675" cy="718792"/>
    <xdr:pic>
      <xdr:nvPicPr>
        <xdr:cNvPr id="135" name="Obrázek 134" descr="https://www.nomiland.cz/images/catalog-fullsize/10/46/35/210728-tunel-masa-a-medved.jpg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9958731"/>
          <a:ext cx="1209675" cy="71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95250</xdr:colOff>
      <xdr:row>17</xdr:row>
      <xdr:rowOff>104776</xdr:rowOff>
    </xdr:from>
    <xdr:ext cx="1279373" cy="685800"/>
    <xdr:pic>
      <xdr:nvPicPr>
        <xdr:cNvPr id="137" name="Obrázek 136" descr="https://www.nomiland.cz/images/catalog-fullsize/cz/93/98/140415-sestava-s-kladinami-rohova.jpg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591926"/>
          <a:ext cx="1279373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142875</xdr:colOff>
      <xdr:row>17</xdr:row>
      <xdr:rowOff>841057</xdr:rowOff>
    </xdr:from>
    <xdr:ext cx="1104899" cy="635317"/>
    <xdr:pic>
      <xdr:nvPicPr>
        <xdr:cNvPr id="138" name="Obrázek 137" descr="https://www.nomiland.cz/images/catalog-fullsize/cz/94/01/160526-sestava-brana-2.jpg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2328207"/>
          <a:ext cx="1104899" cy="635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85725</xdr:colOff>
      <xdr:row>18</xdr:row>
      <xdr:rowOff>1409700</xdr:rowOff>
    </xdr:from>
    <xdr:ext cx="1238249" cy="1369121"/>
    <xdr:pic>
      <xdr:nvPicPr>
        <xdr:cNvPr id="140" name="Obrázek 139" descr="https://skolato.cz/obchod/16081-thickbox_default/primo-skrinova-sestava-m.jpg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2326600"/>
          <a:ext cx="1238249" cy="136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161925</xdr:colOff>
      <xdr:row>19</xdr:row>
      <xdr:rowOff>123826</xdr:rowOff>
    </xdr:from>
    <xdr:ext cx="1000124" cy="885824"/>
    <xdr:pic>
      <xdr:nvPicPr>
        <xdr:cNvPr id="141" name="Obrázek 140" descr="Skříň na lůžkoviny pro 24 dětí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8670251"/>
          <a:ext cx="1000124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228599</xdr:colOff>
      <xdr:row>19</xdr:row>
      <xdr:rowOff>1066800</xdr:rowOff>
    </xdr:from>
    <xdr:ext cx="923925" cy="866774"/>
    <xdr:pic>
      <xdr:nvPicPr>
        <xdr:cNvPr id="142" name="Obrázek 141" descr="Skříň na lůžkoviny pro 24 dětí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9" y="29613225"/>
          <a:ext cx="923925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64540</xdr:colOff>
      <xdr:row>20</xdr:row>
      <xdr:rowOff>152400</xdr:rowOff>
    </xdr:from>
    <xdr:ext cx="1248963" cy="1485900"/>
    <xdr:pic>
      <xdr:nvPicPr>
        <xdr:cNvPr id="143" name="Obrázek 142" descr="https://skolato.cz/obchod/15897-thickbox_default/regal-s-10-boxy-primo.jpg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140" y="26955750"/>
          <a:ext cx="1248963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142876</xdr:colOff>
      <xdr:row>21</xdr:row>
      <xdr:rowOff>800100</xdr:rowOff>
    </xdr:from>
    <xdr:ext cx="1143446" cy="923925"/>
    <xdr:pic>
      <xdr:nvPicPr>
        <xdr:cNvPr id="66" name="Obrázek 65" descr="https://www.nomiland.cz/images/catalog-fullsize/cz/13/92/4/150917-nohy-kulate-javor-4-ks.jpg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36585525"/>
          <a:ext cx="1143446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92209</xdr:colOff>
      <xdr:row>21</xdr:row>
      <xdr:rowOff>66674</xdr:rowOff>
    </xdr:from>
    <xdr:ext cx="1184141" cy="638176"/>
    <xdr:pic>
      <xdr:nvPicPr>
        <xdr:cNvPr id="67" name="Obrázek 66" descr="https://www.nomiland.cz/images/catalog-fullsize/17/58/4/171005-stolova-doska-javor-obdlznik-zelena.jpg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09" y="35852099"/>
          <a:ext cx="1184141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179167</xdr:colOff>
      <xdr:row>22</xdr:row>
      <xdr:rowOff>124987</xdr:rowOff>
    </xdr:from>
    <xdr:ext cx="1049557" cy="1484737"/>
    <xdr:pic>
      <xdr:nvPicPr>
        <xdr:cNvPr id="71" name="Obrázek 70" descr="https://www.nomiland.cz/images/catalog-fullsize/13/20/49/240411-drevena-stolicka-javor-zelena-26-cm.jpg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9767" y="44911537"/>
          <a:ext cx="1049557" cy="1484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219074</xdr:colOff>
      <xdr:row>23</xdr:row>
      <xdr:rowOff>104775</xdr:rowOff>
    </xdr:from>
    <xdr:ext cx="981075" cy="1524000"/>
    <xdr:pic>
      <xdr:nvPicPr>
        <xdr:cNvPr id="74" name="Obrázek 73" descr="https://www.nomiland.cz/images/catalog-fullsize/13/20/31/240411-drevena-stolicka-javor-zlta-31-cm.jp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4" y="48720375"/>
          <a:ext cx="981075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76199</xdr:colOff>
      <xdr:row>24</xdr:row>
      <xdr:rowOff>329231</xdr:rowOff>
    </xdr:from>
    <xdr:ext cx="1295401" cy="880443"/>
    <xdr:pic>
      <xdr:nvPicPr>
        <xdr:cNvPr id="84" name="Obrázek 83" descr="https://www.nomiland.cz/images/catalog-fullsize/cz/16/80/4/170413-psaci-stul-spo332.jpg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9" y="43506056"/>
          <a:ext cx="1295401" cy="880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</xdr:colOff>
      <xdr:row>25</xdr:row>
      <xdr:rowOff>77181</xdr:rowOff>
    </xdr:from>
    <xdr:ext cx="1333500" cy="980094"/>
    <xdr:pic>
      <xdr:nvPicPr>
        <xdr:cNvPr id="89" name="Obrázek 88" descr="Psací stůl FINEZJA F16 dub sonoma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7035431"/>
          <a:ext cx="1333500" cy="98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114301</xdr:colOff>
      <xdr:row>26</xdr:row>
      <xdr:rowOff>178512</xdr:rowOff>
    </xdr:from>
    <xdr:ext cx="1147614" cy="1559943"/>
    <xdr:pic>
      <xdr:nvPicPr>
        <xdr:cNvPr id="90" name="Obrázek 89" descr="https://www.nomiland.cz/images/catalog-fullsize/10/25/01/200812-dvierka-na-prebalovaci-pult-javor-1-par.jpg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61795737"/>
          <a:ext cx="1147614" cy="1559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144017</xdr:colOff>
      <xdr:row>27</xdr:row>
      <xdr:rowOff>228600</xdr:rowOff>
    </xdr:from>
    <xdr:ext cx="1079128" cy="1466850"/>
    <xdr:pic>
      <xdr:nvPicPr>
        <xdr:cNvPr id="92" name="Obrázek 91" descr="https://www.nomiland.cz/images/catalog-fullsize/10/25/01/200812-dvierka-na-prebalovaci-pult-javor-1-par.jp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4617" y="66217800"/>
          <a:ext cx="1079128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46337</xdr:colOff>
      <xdr:row>28</xdr:row>
      <xdr:rowOff>339726</xdr:rowOff>
    </xdr:from>
    <xdr:ext cx="1287162" cy="1270000"/>
    <xdr:pic>
      <xdr:nvPicPr>
        <xdr:cNvPr id="93" name="Obrázek 92" descr="obrázek produktu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937" y="54260751"/>
          <a:ext cx="1287162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85725</xdr:colOff>
      <xdr:row>31</xdr:row>
      <xdr:rowOff>148037</xdr:rowOff>
    </xdr:from>
    <xdr:ext cx="1257299" cy="1410055"/>
    <xdr:pic>
      <xdr:nvPicPr>
        <xdr:cNvPr id="96" name="Obrázek 95" descr="Dřevěné lehátko s matrací pro MŠ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85558712"/>
          <a:ext cx="1257299" cy="141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85725</xdr:colOff>
      <xdr:row>32</xdr:row>
      <xdr:rowOff>50461</xdr:rowOff>
    </xdr:from>
    <xdr:ext cx="1237890" cy="1044914"/>
    <xdr:pic>
      <xdr:nvPicPr>
        <xdr:cNvPr id="98" name="Obrázek 97" descr="BOBAS Dětská dřevěná postýlka Ola 120 x 60 cm - přírodní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5569186"/>
          <a:ext cx="1237890" cy="104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114300</xdr:colOff>
      <xdr:row>32</xdr:row>
      <xdr:rowOff>1200150</xdr:rowOff>
    </xdr:from>
    <xdr:ext cx="1200150" cy="676275"/>
    <xdr:pic>
      <xdr:nvPicPr>
        <xdr:cNvPr id="101" name="Obrázek 100" descr="matrace 120x60x10 ANTIALERGICKÁ do dětské postele ATESTOVANÁ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6718875"/>
          <a:ext cx="12001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96838</xdr:colOff>
      <xdr:row>33</xdr:row>
      <xdr:rowOff>95250</xdr:rowOff>
    </xdr:from>
    <xdr:ext cx="1217612" cy="733426"/>
    <xdr:pic>
      <xdr:nvPicPr>
        <xdr:cNvPr id="102" name="Obrázek 101" descr="BADABULLE zábrana DECO POP přírodní - Dětská zábrana - Hlavní obrázek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438" y="52682775"/>
          <a:ext cx="1217612" cy="73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102321</xdr:colOff>
      <xdr:row>34</xdr:row>
      <xdr:rowOff>114300</xdr:rowOff>
    </xdr:from>
    <xdr:ext cx="1192418" cy="1257300"/>
    <xdr:pic>
      <xdr:nvPicPr>
        <xdr:cNvPr id="65" name="Obrázek 64" descr="Kancelářské křeslo LUGO TEX, modrá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21" y="66198750"/>
          <a:ext cx="1192418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104774</xdr:colOff>
      <xdr:row>35</xdr:row>
      <xdr:rowOff>180974</xdr:rowOff>
    </xdr:from>
    <xdr:ext cx="1190625" cy="1209676"/>
    <xdr:pic>
      <xdr:nvPicPr>
        <xdr:cNvPr id="78" name="Obrázek 77" descr="https://nejzidlecz-1.s24.cdn-upgates.com/_cache/d/e/de2c8084f31a3ff7a18bdaa4bf1ddd64-ak-312-yel2-1.jpe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4" y="69932549"/>
          <a:ext cx="1190625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304800" cy="304800"/>
    <xdr:sp macro="" textlink="">
      <xdr:nvSpPr>
        <xdr:cNvPr id="79" name="AutoShape 2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8583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29</xdr:row>
      <xdr:rowOff>0</xdr:rowOff>
    </xdr:from>
    <xdr:ext cx="304800" cy="304800"/>
    <xdr:sp macro="" textlink="">
      <xdr:nvSpPr>
        <xdr:cNvPr id="85" name="AutoShape 4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8583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29</xdr:row>
      <xdr:rowOff>0</xdr:rowOff>
    </xdr:from>
    <xdr:ext cx="304800" cy="304800"/>
    <xdr:sp macro="" textlink="">
      <xdr:nvSpPr>
        <xdr:cNvPr id="91" name="AutoShape 9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8583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38100</xdr:colOff>
      <xdr:row>29</xdr:row>
      <xdr:rowOff>419101</xdr:rowOff>
    </xdr:from>
    <xdr:ext cx="1285876" cy="409574"/>
    <xdr:pic>
      <xdr:nvPicPr>
        <xdr:cNvPr id="97" name="Obrázek 96" descr="LIŠTA S HÁČKY PARMA 2 -EXKLUSIV- -SB- - černá/barvy dubu, Moderní, kov/kompozitní dřevo (60/12/5cm) - Mömax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86258401"/>
          <a:ext cx="1285876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76200</xdr:colOff>
      <xdr:row>30</xdr:row>
      <xdr:rowOff>390525</xdr:rowOff>
    </xdr:from>
    <xdr:ext cx="1285876" cy="409574"/>
    <xdr:pic>
      <xdr:nvPicPr>
        <xdr:cNvPr id="104" name="Obrázek 103" descr="LIŠTA S HÁČKY PARMA 2 -EXKLUSIV- -SB- - černá/barvy dubu, Moderní, kov/kompozitní dřevo (60/12/5cm) - Mömax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86467950"/>
          <a:ext cx="1285876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57883</xdr:colOff>
      <xdr:row>38</xdr:row>
      <xdr:rowOff>209549</xdr:rowOff>
    </xdr:from>
    <xdr:ext cx="1266092" cy="771525"/>
    <xdr:pic>
      <xdr:nvPicPr>
        <xdr:cNvPr id="113" name="Obrázek 112" descr="foto Chránič matrace BedTex Softcel 90 x 200 cm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83" y="51682649"/>
          <a:ext cx="1266092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161491</xdr:colOff>
      <xdr:row>12</xdr:row>
      <xdr:rowOff>76199</xdr:rowOff>
    </xdr:from>
    <xdr:to>
      <xdr:col>7</xdr:col>
      <xdr:colOff>1295399</xdr:colOff>
      <xdr:row>12</xdr:row>
      <xdr:rowOff>971550</xdr:rowOff>
    </xdr:to>
    <xdr:pic>
      <xdr:nvPicPr>
        <xdr:cNvPr id="58" name="Obrázek 57" descr="Tři věže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866" y="2867024"/>
          <a:ext cx="1133908" cy="8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14</xdr:row>
      <xdr:rowOff>78921</xdr:rowOff>
    </xdr:from>
    <xdr:to>
      <xdr:col>7</xdr:col>
      <xdr:colOff>1276350</xdr:colOff>
      <xdr:row>14</xdr:row>
      <xdr:rowOff>962025</xdr:rowOff>
    </xdr:to>
    <xdr:pic>
      <xdr:nvPicPr>
        <xdr:cNvPr id="59" name="Obrázek 58" descr="https://www.nomiland.cz/images/catalog-fullsize/10/19/38/200806-vlacik-na-skladanie.jpg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4917621"/>
          <a:ext cx="1123950" cy="883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85725</xdr:colOff>
      <xdr:row>15</xdr:row>
      <xdr:rowOff>152400</xdr:rowOff>
    </xdr:from>
    <xdr:to>
      <xdr:col>7</xdr:col>
      <xdr:colOff>1352551</xdr:colOff>
      <xdr:row>15</xdr:row>
      <xdr:rowOff>1228725</xdr:rowOff>
    </xdr:to>
    <xdr:pic>
      <xdr:nvPicPr>
        <xdr:cNvPr id="60" name="Obrázek 59" descr="https://www.nomiland.cz/images/catalog-fullsize/cz/12/98/3/150904-drevene-logicke-tabulky-tvary.jpg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067425"/>
          <a:ext cx="1266826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85724</xdr:colOff>
      <xdr:row>16</xdr:row>
      <xdr:rowOff>39757</xdr:rowOff>
    </xdr:from>
    <xdr:to>
      <xdr:col>7</xdr:col>
      <xdr:colOff>1314449</xdr:colOff>
      <xdr:row>16</xdr:row>
      <xdr:rowOff>1019175</xdr:rowOff>
    </xdr:to>
    <xdr:pic>
      <xdr:nvPicPr>
        <xdr:cNvPr id="61" name="Obrázek 60" descr="https://www.nomiland.cz/images/catalog-fullsize/cz/12/97/0/150904-drevene-domino-doprava.jpg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4" y="7393057"/>
          <a:ext cx="1228725" cy="979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281866</xdr:colOff>
      <xdr:row>17</xdr:row>
      <xdr:rowOff>85725</xdr:rowOff>
    </xdr:from>
    <xdr:to>
      <xdr:col>7</xdr:col>
      <xdr:colOff>1085850</xdr:colOff>
      <xdr:row>17</xdr:row>
      <xdr:rowOff>876300</xdr:rowOff>
    </xdr:to>
    <xdr:pic>
      <xdr:nvPicPr>
        <xdr:cNvPr id="62" name="Obrázek 61" descr="https://www.nomiland.cz/images/catalog-fullsize/10/22/29/200806-balancna-veza-na-ukladanie.jpg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16" y="8515350"/>
          <a:ext cx="80398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438840</xdr:colOff>
      <xdr:row>18</xdr:row>
      <xdr:rowOff>200025</xdr:rowOff>
    </xdr:from>
    <xdr:to>
      <xdr:col>7</xdr:col>
      <xdr:colOff>847724</xdr:colOff>
      <xdr:row>18</xdr:row>
      <xdr:rowOff>990600</xdr:rowOff>
    </xdr:to>
    <xdr:pic>
      <xdr:nvPicPr>
        <xdr:cNvPr id="63" name="Obrázek 62" descr="https://www.nomiland.cz/images/catalog-fullsize/cz/14/31/6/160406-drevena-vez-farma.jpg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990" y="9620250"/>
          <a:ext cx="40888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366032</xdr:colOff>
      <xdr:row>19</xdr:row>
      <xdr:rowOff>85725</xdr:rowOff>
    </xdr:from>
    <xdr:to>
      <xdr:col>7</xdr:col>
      <xdr:colOff>1009650</xdr:colOff>
      <xdr:row>19</xdr:row>
      <xdr:rowOff>971550</xdr:rowOff>
    </xdr:to>
    <xdr:pic>
      <xdr:nvPicPr>
        <xdr:cNvPr id="64" name="Obrázek 63" descr="https://www.nomiland.cz/images/catalog-fullsize/cz/28/97/klaun.jpg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182" y="10706100"/>
          <a:ext cx="643618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390526</xdr:colOff>
      <xdr:row>20</xdr:row>
      <xdr:rowOff>66677</xdr:rowOff>
    </xdr:from>
    <xdr:to>
      <xdr:col>7</xdr:col>
      <xdr:colOff>857250</xdr:colOff>
      <xdr:row>20</xdr:row>
      <xdr:rowOff>876301</xdr:rowOff>
    </xdr:to>
    <xdr:pic>
      <xdr:nvPicPr>
        <xdr:cNvPr id="65" name="Obrázek 64" descr="https://www.nomiland.cz/images/catalog-fullsize/25/99/veza-roznych-tvarov-2.jp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6" y="11763377"/>
          <a:ext cx="466724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21</xdr:row>
      <xdr:rowOff>212217</xdr:rowOff>
    </xdr:from>
    <xdr:to>
      <xdr:col>7</xdr:col>
      <xdr:colOff>1209222</xdr:colOff>
      <xdr:row>21</xdr:row>
      <xdr:rowOff>838200</xdr:rowOff>
    </xdr:to>
    <xdr:pic>
      <xdr:nvPicPr>
        <xdr:cNvPr id="66" name="Obrázek 65" descr="https://www.nomiland.cz/images/catalog-fullsize/11/17/54/230808-manipulacna-duha-jumbo.jpg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2337542"/>
          <a:ext cx="1056822" cy="625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104774</xdr:colOff>
      <xdr:row>22</xdr:row>
      <xdr:rowOff>123549</xdr:rowOff>
    </xdr:from>
    <xdr:to>
      <xdr:col>7</xdr:col>
      <xdr:colOff>1371599</xdr:colOff>
      <xdr:row>22</xdr:row>
      <xdr:rowOff>962025</xdr:rowOff>
    </xdr:to>
    <xdr:pic>
      <xdr:nvPicPr>
        <xdr:cNvPr id="67" name="Obrázek 66" descr="https://www.nomiland.cz/images/catalog-fullsize/10/92/25/221011-manipulacne-lietadlo-jumbo.jpg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4" y="13868124"/>
          <a:ext cx="1266825" cy="838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114300</xdr:colOff>
      <xdr:row>23</xdr:row>
      <xdr:rowOff>224165</xdr:rowOff>
    </xdr:from>
    <xdr:to>
      <xdr:col>7</xdr:col>
      <xdr:colOff>1333500</xdr:colOff>
      <xdr:row>23</xdr:row>
      <xdr:rowOff>847725</xdr:rowOff>
    </xdr:to>
    <xdr:pic>
      <xdr:nvPicPr>
        <xdr:cNvPr id="68" name="Obrázek 67" descr="https://www.nomiland.cz/images/catalog-fullsize/10/92/98/221011-manipulacny-krokodil-jumbo.jpg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5111740"/>
          <a:ext cx="1219200" cy="62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152399</xdr:colOff>
      <xdr:row>24</xdr:row>
      <xdr:rowOff>239076</xdr:rowOff>
    </xdr:from>
    <xdr:to>
      <xdr:col>7</xdr:col>
      <xdr:colOff>1285874</xdr:colOff>
      <xdr:row>24</xdr:row>
      <xdr:rowOff>838199</xdr:rowOff>
    </xdr:to>
    <xdr:pic>
      <xdr:nvPicPr>
        <xdr:cNvPr id="69" name="Obrázek 68" descr="https://www.nomiland.cz/images/catalog-fullsize/10/92/24/220802-manipulacna-husenica-jumbo.jpg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16193451"/>
          <a:ext cx="1133475" cy="599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25</xdr:row>
      <xdr:rowOff>114302</xdr:rowOff>
    </xdr:from>
    <xdr:to>
      <xdr:col>7</xdr:col>
      <xdr:colOff>1143000</xdr:colOff>
      <xdr:row>25</xdr:row>
      <xdr:rowOff>942976</xdr:rowOff>
    </xdr:to>
    <xdr:pic>
      <xdr:nvPicPr>
        <xdr:cNvPr id="70" name="Obrázek 69" descr="https://www.nomiland.cz/images/catalog-fullsize/cz/92/02/160401-dekorativni-prvek-zabka.jpg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7211677"/>
          <a:ext cx="952500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200025</xdr:colOff>
      <xdr:row>26</xdr:row>
      <xdr:rowOff>101280</xdr:rowOff>
    </xdr:from>
    <xdr:to>
      <xdr:col>7</xdr:col>
      <xdr:colOff>1190625</xdr:colOff>
      <xdr:row>26</xdr:row>
      <xdr:rowOff>1019175</xdr:rowOff>
    </xdr:to>
    <xdr:pic>
      <xdr:nvPicPr>
        <xdr:cNvPr id="71" name="Obrázek 70" descr="https://www.nomiland.cz/images/catalog-fullsize/28/70/1/180824-motoricka-kocka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274980"/>
          <a:ext cx="990600" cy="91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27</xdr:row>
      <xdr:rowOff>157236</xdr:rowOff>
    </xdr:from>
    <xdr:to>
      <xdr:col>7</xdr:col>
      <xdr:colOff>1297593</xdr:colOff>
      <xdr:row>27</xdr:row>
      <xdr:rowOff>1181100</xdr:rowOff>
    </xdr:to>
    <xdr:pic>
      <xdr:nvPicPr>
        <xdr:cNvPr id="72" name="Obrázek 71" descr="https://www.nomiland.cz/images/catalog-fullsize/13/45/82/240724-motoricky-labyrint-safari.jpg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9483461"/>
          <a:ext cx="1135668" cy="1023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28</xdr:row>
      <xdr:rowOff>390596</xdr:rowOff>
    </xdr:from>
    <xdr:to>
      <xdr:col>7</xdr:col>
      <xdr:colOff>1343025</xdr:colOff>
      <xdr:row>28</xdr:row>
      <xdr:rowOff>1123950</xdr:rowOff>
    </xdr:to>
    <xdr:pic>
      <xdr:nvPicPr>
        <xdr:cNvPr id="73" name="Obrázek 72" descr="https://www.nomiland.cz/images/catalog-fullsize/10/90/97/220802-obliekanie-medvedia-rodinka.jpg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1069371"/>
          <a:ext cx="1219200" cy="73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29</xdr:row>
      <xdr:rowOff>111100</xdr:rowOff>
    </xdr:from>
    <xdr:to>
      <xdr:col>7</xdr:col>
      <xdr:colOff>1257300</xdr:colOff>
      <xdr:row>29</xdr:row>
      <xdr:rowOff>990599</xdr:rowOff>
    </xdr:to>
    <xdr:pic>
      <xdr:nvPicPr>
        <xdr:cNvPr id="74" name="Obrázek 73" descr="https://www.nomiland.cz/images/catalog-fullsize/11/33/95/230809-senzoricke-pexeso.jpg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2323400"/>
          <a:ext cx="1066800" cy="879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30</xdr:row>
      <xdr:rowOff>124563</xdr:rowOff>
    </xdr:from>
    <xdr:to>
      <xdr:col>7</xdr:col>
      <xdr:colOff>1257300</xdr:colOff>
      <xdr:row>30</xdr:row>
      <xdr:rowOff>1133475</xdr:rowOff>
    </xdr:to>
    <xdr:pic>
      <xdr:nvPicPr>
        <xdr:cNvPr id="75" name="Obrázek 74" descr="https://www.nomiland.cz/images/catalog-fullsize/10/23/24/200810-hmatovo-zrakova-hra-predmety.jpg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3413188"/>
          <a:ext cx="1066800" cy="1008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31</xdr:row>
      <xdr:rowOff>97864</xdr:rowOff>
    </xdr:from>
    <xdr:to>
      <xdr:col>7</xdr:col>
      <xdr:colOff>1253481</xdr:colOff>
      <xdr:row>31</xdr:row>
      <xdr:rowOff>971550</xdr:rowOff>
    </xdr:to>
    <xdr:pic>
      <xdr:nvPicPr>
        <xdr:cNvPr id="76" name="Obrázek 75" descr="https://www.nomiland.cz/images/catalog-fullsize/10/92/97/220808-vkladacie-puzzle-auticko.jpg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4624739"/>
          <a:ext cx="1062981" cy="873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180975</xdr:colOff>
      <xdr:row>32</xdr:row>
      <xdr:rowOff>119028</xdr:rowOff>
    </xdr:from>
    <xdr:to>
      <xdr:col>7</xdr:col>
      <xdr:colOff>1304435</xdr:colOff>
      <xdr:row>32</xdr:row>
      <xdr:rowOff>895349</xdr:rowOff>
    </xdr:to>
    <xdr:pic>
      <xdr:nvPicPr>
        <xdr:cNvPr id="77" name="Obrázek 76" descr="https://www.nomiland.cz/images/catalog-fullsize/10/92/96/220808-vkladacie-puzzle-lienka.jpg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5722228"/>
          <a:ext cx="1123460" cy="776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33</xdr:row>
      <xdr:rowOff>142589</xdr:rowOff>
    </xdr:from>
    <xdr:to>
      <xdr:col>7</xdr:col>
      <xdr:colOff>1362074</xdr:colOff>
      <xdr:row>33</xdr:row>
      <xdr:rowOff>942974</xdr:rowOff>
    </xdr:to>
    <xdr:pic>
      <xdr:nvPicPr>
        <xdr:cNvPr id="78" name="Obrázek 77" descr="https://www.nomiland.cz/images/catalog-fullsize/10/92/65/220808-vkladacie-puzzle-motylik.jpg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6822114"/>
          <a:ext cx="1209674" cy="80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34</xdr:row>
      <xdr:rowOff>85724</xdr:rowOff>
    </xdr:from>
    <xdr:to>
      <xdr:col>7</xdr:col>
      <xdr:colOff>1327037</xdr:colOff>
      <xdr:row>34</xdr:row>
      <xdr:rowOff>981075</xdr:rowOff>
    </xdr:to>
    <xdr:pic>
      <xdr:nvPicPr>
        <xdr:cNvPr id="79" name="Obrázek 78" descr="https://www.nomiland.cz/images/catalog-fullsize/10/92/53/220808-vkladacka-geometricke-tvary.jpg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7841574"/>
          <a:ext cx="1203212" cy="8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35</xdr:row>
      <xdr:rowOff>81175</xdr:rowOff>
    </xdr:from>
    <xdr:to>
      <xdr:col>7</xdr:col>
      <xdr:colOff>1314450</xdr:colOff>
      <xdr:row>35</xdr:row>
      <xdr:rowOff>1000125</xdr:rowOff>
    </xdr:to>
    <xdr:pic>
      <xdr:nvPicPr>
        <xdr:cNvPr id="80" name="Obrázek 79" descr="https://www.nomiland.cz/images/catalog-fullsize/10/43/81/210804-obrazkove-kocky-zvieratka-z-farmy.jpg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8370425"/>
          <a:ext cx="1219200" cy="91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228600</xdr:colOff>
      <xdr:row>39</xdr:row>
      <xdr:rowOff>76202</xdr:rowOff>
    </xdr:from>
    <xdr:to>
      <xdr:col>7</xdr:col>
      <xdr:colOff>1276350</xdr:colOff>
      <xdr:row>39</xdr:row>
      <xdr:rowOff>1000688</xdr:rowOff>
    </xdr:to>
    <xdr:pic>
      <xdr:nvPicPr>
        <xdr:cNvPr id="81" name="Obrázek 80" descr="Vkládací puzzle - Duhový kruh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3718502"/>
          <a:ext cx="1047750" cy="924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209076</xdr:colOff>
      <xdr:row>41</xdr:row>
      <xdr:rowOff>123826</xdr:rowOff>
    </xdr:from>
    <xdr:to>
      <xdr:col>7</xdr:col>
      <xdr:colOff>1218566</xdr:colOff>
      <xdr:row>41</xdr:row>
      <xdr:rowOff>942976</xdr:rowOff>
    </xdr:to>
    <xdr:pic>
      <xdr:nvPicPr>
        <xdr:cNvPr id="82" name="Obrázek 81" descr="Nasunovací dřevěné obrázkové kostky-Dopravní prost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226" y="36004501"/>
          <a:ext cx="100949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42</xdr:row>
      <xdr:rowOff>123827</xdr:rowOff>
    </xdr:from>
    <xdr:to>
      <xdr:col>7</xdr:col>
      <xdr:colOff>1351685</xdr:colOff>
      <xdr:row>42</xdr:row>
      <xdr:rowOff>929477</xdr:rowOff>
    </xdr:to>
    <xdr:pic>
      <xdr:nvPicPr>
        <xdr:cNvPr id="83" name="Obrázek 82" descr="https://www.nomiland.cz/images/catalog-fullsize/18/27/8/150827-najdi-a-prirad-spravne-zvieratka.jpg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7080827"/>
          <a:ext cx="1189760" cy="80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76200</xdr:colOff>
      <xdr:row>43</xdr:row>
      <xdr:rowOff>590551</xdr:rowOff>
    </xdr:from>
    <xdr:to>
      <xdr:col>7</xdr:col>
      <xdr:colOff>1381125</xdr:colOff>
      <xdr:row>43</xdr:row>
      <xdr:rowOff>2390775</xdr:rowOff>
    </xdr:to>
    <xdr:pic>
      <xdr:nvPicPr>
        <xdr:cNvPr id="84" name="Obrázek 83" descr="FW Rider Sport - zelené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8623876"/>
          <a:ext cx="1304925" cy="1800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276225</xdr:colOff>
      <xdr:row>44</xdr:row>
      <xdr:rowOff>70008</xdr:rowOff>
    </xdr:from>
    <xdr:to>
      <xdr:col>7</xdr:col>
      <xdr:colOff>1209674</xdr:colOff>
      <xdr:row>44</xdr:row>
      <xdr:rowOff>1130079</xdr:rowOff>
    </xdr:to>
    <xdr:pic>
      <xdr:nvPicPr>
        <xdr:cNvPr id="85" name="Obrázek 84" descr="Odrážedlo - motorka Medium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41027508"/>
          <a:ext cx="933449" cy="1060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157825</xdr:colOff>
      <xdr:row>45</xdr:row>
      <xdr:rowOff>66676</xdr:rowOff>
    </xdr:from>
    <xdr:to>
      <xdr:col>7</xdr:col>
      <xdr:colOff>1285875</xdr:colOff>
      <xdr:row>45</xdr:row>
      <xdr:rowOff>981076</xdr:rowOff>
    </xdr:to>
    <xdr:pic>
      <xdr:nvPicPr>
        <xdr:cNvPr id="86" name="Obrázek 85" descr="Houpací křesílko kočička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550" y="41890951"/>
          <a:ext cx="11280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200026</xdr:colOff>
      <xdr:row>47</xdr:row>
      <xdr:rowOff>75271</xdr:rowOff>
    </xdr:from>
    <xdr:to>
      <xdr:col>7</xdr:col>
      <xdr:colOff>1152525</xdr:colOff>
      <xdr:row>47</xdr:row>
      <xdr:rowOff>990601</xdr:rowOff>
    </xdr:to>
    <xdr:pic>
      <xdr:nvPicPr>
        <xdr:cNvPr id="87" name="Obrázek 86" descr="Mega pěnové kostky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43918846"/>
          <a:ext cx="952499" cy="91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78757</xdr:colOff>
      <xdr:row>49</xdr:row>
      <xdr:rowOff>219075</xdr:rowOff>
    </xdr:from>
    <xdr:to>
      <xdr:col>7</xdr:col>
      <xdr:colOff>1390650</xdr:colOff>
      <xdr:row>49</xdr:row>
      <xdr:rowOff>971551</xdr:rowOff>
    </xdr:to>
    <xdr:pic>
      <xdr:nvPicPr>
        <xdr:cNvPr id="88" name="Obrázek 87" descr="https://www.nomiland.cz/images/catalog-fullsize/cz/12/40/5/150826-tvary-a-barvy.jpg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907" y="46672500"/>
          <a:ext cx="1311893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142875</xdr:colOff>
      <xdr:row>50</xdr:row>
      <xdr:rowOff>57151</xdr:rowOff>
    </xdr:from>
    <xdr:to>
      <xdr:col>7</xdr:col>
      <xdr:colOff>1285874</xdr:colOff>
      <xdr:row>50</xdr:row>
      <xdr:rowOff>971550</xdr:rowOff>
    </xdr:to>
    <xdr:pic>
      <xdr:nvPicPr>
        <xdr:cNvPr id="89" name="Obrázek 88" descr="Motorická skládačka - 3D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7329726"/>
          <a:ext cx="11429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266700</xdr:colOff>
      <xdr:row>53</xdr:row>
      <xdr:rowOff>47626</xdr:rowOff>
    </xdr:from>
    <xdr:to>
      <xdr:col>7</xdr:col>
      <xdr:colOff>1152525</xdr:colOff>
      <xdr:row>53</xdr:row>
      <xdr:rowOff>911788</xdr:rowOff>
    </xdr:to>
    <xdr:pic>
      <xdr:nvPicPr>
        <xdr:cNvPr id="90" name="Obrázek 89" descr="Balanční oblouky - Duha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1263551"/>
          <a:ext cx="885825" cy="864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259189</xdr:colOff>
      <xdr:row>54</xdr:row>
      <xdr:rowOff>76200</xdr:rowOff>
    </xdr:from>
    <xdr:to>
      <xdr:col>7</xdr:col>
      <xdr:colOff>1124190</xdr:colOff>
      <xdr:row>54</xdr:row>
      <xdr:rowOff>847725</xdr:rowOff>
    </xdr:to>
    <xdr:pic>
      <xdr:nvPicPr>
        <xdr:cNvPr id="91" name="Obrázek 90" descr="Formičky na písek 4 ks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339" y="52273200"/>
          <a:ext cx="865001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219075</xdr:colOff>
      <xdr:row>56</xdr:row>
      <xdr:rowOff>76200</xdr:rowOff>
    </xdr:from>
    <xdr:to>
      <xdr:col>7</xdr:col>
      <xdr:colOff>1171575</xdr:colOff>
      <xdr:row>56</xdr:row>
      <xdr:rowOff>866775</xdr:rowOff>
    </xdr:to>
    <xdr:pic>
      <xdr:nvPicPr>
        <xdr:cNvPr id="92" name="Obrázek 91" descr="Sada maňásků - Zvířátka z farmy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3901975"/>
          <a:ext cx="9525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151343</xdr:colOff>
      <xdr:row>57</xdr:row>
      <xdr:rowOff>57151</xdr:rowOff>
    </xdr:from>
    <xdr:to>
      <xdr:col>7</xdr:col>
      <xdr:colOff>1323975</xdr:colOff>
      <xdr:row>57</xdr:row>
      <xdr:rowOff>742950</xdr:rowOff>
    </xdr:to>
    <xdr:pic>
      <xdr:nvPicPr>
        <xdr:cNvPr id="93" name="Obrázek 92" descr="Dráha se 2 autíčky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9068" y="54835426"/>
          <a:ext cx="1172632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142876</xdr:colOff>
      <xdr:row>58</xdr:row>
      <xdr:rowOff>266700</xdr:rowOff>
    </xdr:from>
    <xdr:to>
      <xdr:col>7</xdr:col>
      <xdr:colOff>1333502</xdr:colOff>
      <xdr:row>58</xdr:row>
      <xdr:rowOff>1238250</xdr:rowOff>
    </xdr:to>
    <xdr:pic>
      <xdr:nvPicPr>
        <xdr:cNvPr id="94" name="Obrázek 93" descr="Maxi sada autíček 18 ks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55864125"/>
          <a:ext cx="119062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161926</xdr:colOff>
      <xdr:row>60</xdr:row>
      <xdr:rowOff>76200</xdr:rowOff>
    </xdr:from>
    <xdr:to>
      <xdr:col>7</xdr:col>
      <xdr:colOff>1152525</xdr:colOff>
      <xdr:row>60</xdr:row>
      <xdr:rowOff>962025</xdr:rowOff>
    </xdr:to>
    <xdr:pic>
      <xdr:nvPicPr>
        <xdr:cNvPr id="95" name="Obrázek 94" descr="NIENHUIS - Šrouby a matice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58626375"/>
          <a:ext cx="990599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231046</xdr:colOff>
      <xdr:row>61</xdr:row>
      <xdr:rowOff>84039</xdr:rowOff>
    </xdr:from>
    <xdr:to>
      <xdr:col>7</xdr:col>
      <xdr:colOff>1190625</xdr:colOff>
      <xdr:row>61</xdr:row>
      <xdr:rowOff>1009651</xdr:rowOff>
    </xdr:to>
    <xdr:pic>
      <xdr:nvPicPr>
        <xdr:cNvPr id="96" name="Obrázek 95" descr="Duhové kostky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0196" y="59691489"/>
          <a:ext cx="959579" cy="925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189731</xdr:colOff>
      <xdr:row>62</xdr:row>
      <xdr:rowOff>190500</xdr:rowOff>
    </xdr:from>
    <xdr:to>
      <xdr:col>7</xdr:col>
      <xdr:colOff>1190625</xdr:colOff>
      <xdr:row>62</xdr:row>
      <xdr:rowOff>1545431</xdr:rowOff>
    </xdr:to>
    <xdr:pic>
      <xdr:nvPicPr>
        <xdr:cNvPr id="97" name="Obrázek 96" descr="Nástěnný panel - Koník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881" y="60874275"/>
          <a:ext cx="1000894" cy="1354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294482</xdr:colOff>
      <xdr:row>63</xdr:row>
      <xdr:rowOff>114302</xdr:rowOff>
    </xdr:from>
    <xdr:to>
      <xdr:col>7</xdr:col>
      <xdr:colOff>1057275</xdr:colOff>
      <xdr:row>63</xdr:row>
      <xdr:rowOff>1000125</xdr:rowOff>
    </xdr:to>
    <xdr:pic>
      <xdr:nvPicPr>
        <xdr:cNvPr id="98" name="Obrázek 97" descr="Bota na provlékání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632" y="62579252"/>
          <a:ext cx="762793" cy="88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322443</xdr:colOff>
      <xdr:row>65</xdr:row>
      <xdr:rowOff>123825</xdr:rowOff>
    </xdr:from>
    <xdr:to>
      <xdr:col>7</xdr:col>
      <xdr:colOff>1236345</xdr:colOff>
      <xdr:row>65</xdr:row>
      <xdr:rowOff>1219201</xdr:rowOff>
    </xdr:to>
    <xdr:pic>
      <xdr:nvPicPr>
        <xdr:cNvPr id="99" name="Obrázek 98" descr="Zvukové vkládačky - Domácí zvířátka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1593" y="64741425"/>
          <a:ext cx="913902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270226</xdr:colOff>
      <xdr:row>67</xdr:row>
      <xdr:rowOff>76199</xdr:rowOff>
    </xdr:from>
    <xdr:to>
      <xdr:col>7</xdr:col>
      <xdr:colOff>1215390</xdr:colOff>
      <xdr:row>67</xdr:row>
      <xdr:rowOff>990600</xdr:rowOff>
    </xdr:to>
    <xdr:pic>
      <xdr:nvPicPr>
        <xdr:cNvPr id="100" name="Obrázek 99" descr="Povím ti, mami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376" y="67456049"/>
          <a:ext cx="945164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209549</xdr:colOff>
      <xdr:row>40</xdr:row>
      <xdr:rowOff>85726</xdr:rowOff>
    </xdr:from>
    <xdr:to>
      <xdr:col>7</xdr:col>
      <xdr:colOff>1209674</xdr:colOff>
      <xdr:row>40</xdr:row>
      <xdr:rowOff>1072181</xdr:rowOff>
    </xdr:to>
    <xdr:pic>
      <xdr:nvPicPr>
        <xdr:cNvPr id="101" name="Obrázek 100" descr="Dřevěná abeceda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699" y="34804351"/>
          <a:ext cx="1000125" cy="986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36</xdr:row>
      <xdr:rowOff>85726</xdr:rowOff>
    </xdr:from>
    <xdr:to>
      <xdr:col>7</xdr:col>
      <xdr:colOff>1265491</xdr:colOff>
      <xdr:row>36</xdr:row>
      <xdr:rowOff>991090</xdr:rowOff>
    </xdr:to>
    <xdr:pic>
      <xdr:nvPicPr>
        <xdr:cNvPr id="102" name="Obrázek 101" descr="https://www.nomiland.cz/images/catalog-fullsize/10/44/29/210802-vkladacka-tvary-2.jpg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9994226"/>
          <a:ext cx="1132141" cy="905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38</xdr:row>
      <xdr:rowOff>271401</xdr:rowOff>
    </xdr:from>
    <xdr:to>
      <xdr:col>7</xdr:col>
      <xdr:colOff>1352549</xdr:colOff>
      <xdr:row>38</xdr:row>
      <xdr:rowOff>1266825</xdr:rowOff>
    </xdr:to>
    <xdr:pic>
      <xdr:nvPicPr>
        <xdr:cNvPr id="103" name="Obrázek 102" descr="https://www.nomiland.cz/images/catalog-fullsize/13/49/44/240724-zatlkacka-hore-a-dole.jpg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32351601"/>
          <a:ext cx="1200149" cy="9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228600</xdr:colOff>
      <xdr:row>52</xdr:row>
      <xdr:rowOff>238125</xdr:rowOff>
    </xdr:from>
    <xdr:to>
      <xdr:col>7</xdr:col>
      <xdr:colOff>1219199</xdr:colOff>
      <xdr:row>52</xdr:row>
      <xdr:rowOff>1104901</xdr:rowOff>
    </xdr:to>
    <xdr:pic>
      <xdr:nvPicPr>
        <xdr:cNvPr id="104" name="Obrázek 103" descr="https://www.nomiland.cz/images/catalog-fullsize/13/42/70/240724-gulickova-draha-domcek.jpg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49758600"/>
          <a:ext cx="990599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180975</xdr:colOff>
      <xdr:row>66</xdr:row>
      <xdr:rowOff>95251</xdr:rowOff>
    </xdr:from>
    <xdr:to>
      <xdr:col>7</xdr:col>
      <xdr:colOff>1330765</xdr:colOff>
      <xdr:row>66</xdr:row>
      <xdr:rowOff>1256276</xdr:rowOff>
    </xdr:to>
    <xdr:pic>
      <xdr:nvPicPr>
        <xdr:cNvPr id="106" name="Obrázek 105" descr="https://www.nomiland.cz/images/catalog-fullsize/cz/12/94/7/150904-puzzle-jake-vzory-se-nachazeji-na-zviratkach.jpg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66113026"/>
          <a:ext cx="1149790" cy="116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46</xdr:row>
      <xdr:rowOff>87343</xdr:rowOff>
    </xdr:from>
    <xdr:to>
      <xdr:col>7</xdr:col>
      <xdr:colOff>1362075</xdr:colOff>
      <xdr:row>46</xdr:row>
      <xdr:rowOff>822387</xdr:rowOff>
    </xdr:to>
    <xdr:pic>
      <xdr:nvPicPr>
        <xdr:cNvPr id="107" name="Obrázek 106" descr="https://www.nomiland.cz/images/productGalleryFullsize/22/28/gowm034-01.jpg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43359418"/>
          <a:ext cx="1295400" cy="735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280853</xdr:colOff>
      <xdr:row>48</xdr:row>
      <xdr:rowOff>94402</xdr:rowOff>
    </xdr:from>
    <xdr:to>
      <xdr:col>7</xdr:col>
      <xdr:colOff>1152524</xdr:colOff>
      <xdr:row>48</xdr:row>
      <xdr:rowOff>1047750</xdr:rowOff>
    </xdr:to>
    <xdr:pic>
      <xdr:nvPicPr>
        <xdr:cNvPr id="108" name="Obrázek 107" descr="https://www.nomiland.cz/images/productGalleryFullsize/18/06/4/ma901304-01.jpg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003" y="45385777"/>
          <a:ext cx="871671" cy="953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201003</xdr:colOff>
      <xdr:row>51</xdr:row>
      <xdr:rowOff>76087</xdr:rowOff>
    </xdr:from>
    <xdr:to>
      <xdr:col>7</xdr:col>
      <xdr:colOff>1266825</xdr:colOff>
      <xdr:row>51</xdr:row>
      <xdr:rowOff>1047750</xdr:rowOff>
    </xdr:to>
    <xdr:pic>
      <xdr:nvPicPr>
        <xdr:cNvPr id="109" name="Obrázek 108" descr="https://www.nomiland.cz/images/productGalleryFullsize/10/18/40/vn41312.jpg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728" y="48434512"/>
          <a:ext cx="1065822" cy="971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191470</xdr:colOff>
      <xdr:row>55</xdr:row>
      <xdr:rowOff>114301</xdr:rowOff>
    </xdr:from>
    <xdr:to>
      <xdr:col>7</xdr:col>
      <xdr:colOff>1215724</xdr:colOff>
      <xdr:row>55</xdr:row>
      <xdr:rowOff>990601</xdr:rowOff>
    </xdr:to>
    <xdr:pic>
      <xdr:nvPicPr>
        <xdr:cNvPr id="110" name="Obrázek 109" descr="https://www.nomiland.cz/images/catalog-fullsize/10/85/92/220802-sada-manusiek-emocie.jpg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95" y="52863751"/>
          <a:ext cx="102425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276224</xdr:colOff>
      <xdr:row>64</xdr:row>
      <xdr:rowOff>75152</xdr:rowOff>
    </xdr:from>
    <xdr:to>
      <xdr:col>7</xdr:col>
      <xdr:colOff>1181099</xdr:colOff>
      <xdr:row>64</xdr:row>
      <xdr:rowOff>989685</xdr:rowOff>
    </xdr:to>
    <xdr:pic>
      <xdr:nvPicPr>
        <xdr:cNvPr id="111" name="Obrázek 110" descr="https://www.nomiland.cz/images/productGalleryFullsize/24/53/1/de14143-01.jpg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4" y="63616427"/>
          <a:ext cx="904875" cy="914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282237</xdr:colOff>
      <xdr:row>13</xdr:row>
      <xdr:rowOff>75224</xdr:rowOff>
    </xdr:from>
    <xdr:to>
      <xdr:col>7</xdr:col>
      <xdr:colOff>1076325</xdr:colOff>
      <xdr:row>13</xdr:row>
      <xdr:rowOff>857250</xdr:rowOff>
    </xdr:to>
    <xdr:pic>
      <xdr:nvPicPr>
        <xdr:cNvPr id="112" name="Obrázek 111" descr="https://www.nomiland.cz/images/productGalleryFullsize/10/15/45/md10481-01.jpg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87" y="3942374"/>
          <a:ext cx="794088" cy="78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314325</xdr:colOff>
      <xdr:row>37</xdr:row>
      <xdr:rowOff>82875</xdr:rowOff>
    </xdr:from>
    <xdr:to>
      <xdr:col>7</xdr:col>
      <xdr:colOff>1193925</xdr:colOff>
      <xdr:row>37</xdr:row>
      <xdr:rowOff>989155</xdr:rowOff>
    </xdr:to>
    <xdr:pic>
      <xdr:nvPicPr>
        <xdr:cNvPr id="113" name="Obrázek 112" descr="Kostky v kyblíku, 100 ks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8" t="18554" r="-1838" b="6445"/>
        <a:stretch/>
      </xdr:blipFill>
      <xdr:spPr bwMode="auto">
        <a:xfrm>
          <a:off x="4943475" y="31067700"/>
          <a:ext cx="879600" cy="90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381000</xdr:colOff>
      <xdr:row>59</xdr:row>
      <xdr:rowOff>57150</xdr:rowOff>
    </xdr:from>
    <xdr:to>
      <xdr:col>7</xdr:col>
      <xdr:colOff>990600</xdr:colOff>
      <xdr:row>59</xdr:row>
      <xdr:rowOff>971550</xdr:rowOff>
    </xdr:to>
    <xdr:pic>
      <xdr:nvPicPr>
        <xdr:cNvPr id="114" name="Obrázek 113" descr="https://www.nomiland.cz/images/catalog-fullsize/10/19/94/200810-babika-zara.jpg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57531000"/>
          <a:ext cx="609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13</xdr:row>
      <xdr:rowOff>57150</xdr:rowOff>
    </xdr:from>
    <xdr:to>
      <xdr:col>7</xdr:col>
      <xdr:colOff>1304924</xdr:colOff>
      <xdr:row>13</xdr:row>
      <xdr:rowOff>1170790</xdr:rowOff>
    </xdr:to>
    <xdr:pic>
      <xdr:nvPicPr>
        <xdr:cNvPr id="2" name="Obrázek 1" descr="Rovnovážná čepic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971800"/>
          <a:ext cx="1104899" cy="1113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152401</xdr:colOff>
      <xdr:row>15</xdr:row>
      <xdr:rowOff>276226</xdr:rowOff>
    </xdr:from>
    <xdr:to>
      <xdr:col>7</xdr:col>
      <xdr:colOff>1400175</xdr:colOff>
      <xdr:row>15</xdr:row>
      <xdr:rowOff>1971676</xdr:rowOff>
    </xdr:to>
    <xdr:pic>
      <xdr:nvPicPr>
        <xdr:cNvPr id="4" name="Obrázek 3" descr="Rovnováha - Stezk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6" y="6819901"/>
          <a:ext cx="1247774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171450</xdr:colOff>
      <xdr:row>17</xdr:row>
      <xdr:rowOff>114301</xdr:rowOff>
    </xdr:from>
    <xdr:to>
      <xdr:col>7</xdr:col>
      <xdr:colOff>1476375</xdr:colOff>
      <xdr:row>17</xdr:row>
      <xdr:rowOff>1447800</xdr:rowOff>
    </xdr:to>
    <xdr:pic>
      <xdr:nvPicPr>
        <xdr:cNvPr id="6" name="Obrázek 5" descr="Říční kameny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0563226"/>
          <a:ext cx="1304925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171450</xdr:colOff>
      <xdr:row>18</xdr:row>
      <xdr:rowOff>78580</xdr:rowOff>
    </xdr:from>
    <xdr:to>
      <xdr:col>7</xdr:col>
      <xdr:colOff>1352550</xdr:colOff>
      <xdr:row>18</xdr:row>
      <xdr:rowOff>971550</xdr:rowOff>
    </xdr:to>
    <xdr:pic>
      <xdr:nvPicPr>
        <xdr:cNvPr id="7" name="Obrázek 6" descr="Míčky s bodlinami, 6 k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3127830"/>
          <a:ext cx="1181100" cy="892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80388</xdr:colOff>
      <xdr:row>19</xdr:row>
      <xdr:rowOff>180976</xdr:rowOff>
    </xdr:from>
    <xdr:to>
      <xdr:col>7</xdr:col>
      <xdr:colOff>1476375</xdr:colOff>
      <xdr:row>19</xdr:row>
      <xdr:rowOff>1362076</xdr:rowOff>
    </xdr:to>
    <xdr:pic>
      <xdr:nvPicPr>
        <xdr:cNvPr id="8" name="Obrázek 7" descr="https://www.nomiland.cz/images/catalog-fullsize/cz/93/99/160526-prekazkova-draha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2363" y="14658976"/>
          <a:ext cx="1395987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14</xdr:row>
      <xdr:rowOff>323850</xdr:rowOff>
    </xdr:from>
    <xdr:to>
      <xdr:col>7</xdr:col>
      <xdr:colOff>1511750</xdr:colOff>
      <xdr:row>14</xdr:row>
      <xdr:rowOff>1238250</xdr:rowOff>
    </xdr:to>
    <xdr:pic>
      <xdr:nvPicPr>
        <xdr:cNvPr id="10" name="Obrázek 9" descr="https://www.nomiland.cz/images/productGalleryFullsize/55/54/gn2121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476750"/>
          <a:ext cx="1454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88449</xdr:colOff>
      <xdr:row>16</xdr:row>
      <xdr:rowOff>619124</xdr:rowOff>
    </xdr:from>
    <xdr:to>
      <xdr:col>7</xdr:col>
      <xdr:colOff>1472616</xdr:colOff>
      <xdr:row>16</xdr:row>
      <xdr:rowOff>1876425</xdr:rowOff>
    </xdr:to>
    <xdr:pic>
      <xdr:nvPicPr>
        <xdr:cNvPr id="11" name="Obrázek 10" descr="https://www.nomiland.cz/images/productGalleryFullsize/51/56/gn2118-01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424" y="9353549"/>
          <a:ext cx="1384167" cy="1257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0"/>
  <sheetViews>
    <sheetView workbookViewId="0">
      <selection activeCell="P12" sqref="P12"/>
    </sheetView>
  </sheetViews>
  <sheetFormatPr defaultRowHeight="15"/>
  <cols>
    <col min="4" max="4" width="12.140625" customWidth="1"/>
    <col min="5" max="5" width="14.7109375" customWidth="1"/>
    <col min="6" max="6" width="12.85546875" customWidth="1"/>
    <col min="8" max="8" width="11.28515625" bestFit="1" customWidth="1"/>
  </cols>
  <sheetData>
    <row r="2" spans="1:8" s="48" customFormat="1" ht="23.25">
      <c r="A2" s="48" t="s">
        <v>262</v>
      </c>
    </row>
    <row r="3" spans="1:8" s="48" customFormat="1" ht="23.25">
      <c r="A3" s="48" t="s">
        <v>285</v>
      </c>
    </row>
    <row r="5" spans="1:8" ht="23.25">
      <c r="A5" s="48" t="s">
        <v>286</v>
      </c>
      <c r="B5" s="48"/>
    </row>
    <row r="7" spans="1:8" ht="15.75">
      <c r="A7" s="21" t="s">
        <v>263</v>
      </c>
      <c r="C7" t="s">
        <v>264</v>
      </c>
    </row>
    <row r="8" spans="1:8">
      <c r="A8" t="s">
        <v>265</v>
      </c>
      <c r="C8" t="s">
        <v>264</v>
      </c>
    </row>
    <row r="10" spans="1:8">
      <c r="E10" t="s">
        <v>1</v>
      </c>
    </row>
    <row r="11" spans="1:8">
      <c r="A11" t="s">
        <v>277</v>
      </c>
      <c r="E11" s="2">
        <f>SUM('Hračky,nábytek,ložní prádlo'!H4)</f>
        <v>0</v>
      </c>
    </row>
    <row r="12" spans="1:8">
      <c r="A12" t="s">
        <v>25</v>
      </c>
      <c r="E12" s="2">
        <f>SUM('Hračky,didaktické pomůcky'!H4)</f>
        <v>0</v>
      </c>
    </row>
    <row r="13" spans="1:8">
      <c r="A13" t="s">
        <v>278</v>
      </c>
      <c r="E13" s="2">
        <f>SUM('Tělocvična pro nejmenší'!H4)</f>
        <v>0</v>
      </c>
    </row>
    <row r="15" spans="1:8" s="21" customFormat="1" ht="21.75" customHeight="1">
      <c r="A15" s="52" t="s">
        <v>1</v>
      </c>
      <c r="B15" s="52"/>
      <c r="C15" s="52"/>
      <c r="D15" s="52"/>
      <c r="E15" s="52"/>
      <c r="F15" s="52"/>
      <c r="G15" s="52"/>
      <c r="H15" s="53">
        <f>SUM(E11+E12+E13)</f>
        <v>0</v>
      </c>
    </row>
    <row r="16" spans="1:8" s="21" customFormat="1" ht="15.75">
      <c r="D16" s="21" t="s">
        <v>269</v>
      </c>
      <c r="F16" s="21" t="s">
        <v>271</v>
      </c>
      <c r="H16" s="21" t="s">
        <v>272</v>
      </c>
    </row>
    <row r="17" spans="1:8" s="21" customFormat="1" ht="15.75">
      <c r="A17" s="21" t="s">
        <v>268</v>
      </c>
      <c r="D17" s="50">
        <v>0.21</v>
      </c>
      <c r="F17" s="51">
        <f>SUM(H15)</f>
        <v>0</v>
      </c>
      <c r="H17" s="23">
        <f>SUM(F17*0.21)</f>
        <v>0</v>
      </c>
    </row>
    <row r="18" spans="1:8" s="21" customFormat="1" ht="15.75">
      <c r="A18" s="21" t="s">
        <v>270</v>
      </c>
      <c r="D18" s="50">
        <v>0.12</v>
      </c>
      <c r="F18" s="51">
        <v>0</v>
      </c>
      <c r="H18" s="51">
        <v>0</v>
      </c>
    </row>
    <row r="19" spans="1:8" s="21" customFormat="1" ht="15.75"/>
    <row r="20" spans="1:8" s="21" customFormat="1" ht="22.5" customHeight="1">
      <c r="A20" s="52" t="s">
        <v>43</v>
      </c>
      <c r="B20" s="52"/>
      <c r="C20" s="52"/>
      <c r="D20" s="52"/>
      <c r="E20" s="52"/>
      <c r="F20" s="52"/>
      <c r="G20" s="52"/>
      <c r="H20" s="53">
        <f>SUM(H15+H17)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48"/>
  <sheetViews>
    <sheetView workbookViewId="0">
      <selection activeCell="N48" sqref="N48"/>
    </sheetView>
  </sheetViews>
  <sheetFormatPr defaultRowHeight="15"/>
  <cols>
    <col min="1" max="1" width="5.42578125" style="11" customWidth="1"/>
    <col min="2" max="3" width="9.140625" customWidth="1"/>
    <col min="4" max="4" width="5.7109375" customWidth="1"/>
    <col min="5" max="5" width="5.7109375" style="11" customWidth="1"/>
    <col min="6" max="6" width="13.5703125" style="2" customWidth="1"/>
    <col min="7" max="7" width="9.140625" style="12"/>
    <col min="8" max="8" width="14.140625" style="2" customWidth="1"/>
    <col min="9" max="9" width="21.140625" customWidth="1"/>
    <col min="10" max="10" width="38.7109375" customWidth="1"/>
    <col min="13" max="15" width="9.140625" customWidth="1"/>
  </cols>
  <sheetData>
    <row r="2" spans="1:14" ht="18.75">
      <c r="A2" s="61" t="s">
        <v>119</v>
      </c>
      <c r="B2" s="61"/>
      <c r="C2" s="61"/>
      <c r="D2" s="61"/>
      <c r="E2" s="61"/>
      <c r="F2" s="61"/>
      <c r="G2" s="61"/>
      <c r="H2" s="61"/>
      <c r="I2" s="61"/>
      <c r="J2" s="61"/>
    </row>
    <row r="3" spans="1:14" ht="15.75">
      <c r="A3" s="25"/>
      <c r="B3" s="22"/>
      <c r="C3" s="22"/>
      <c r="D3" s="22"/>
      <c r="E3" s="25"/>
      <c r="F3" s="23"/>
      <c r="G3" s="24"/>
      <c r="H3" s="23"/>
      <c r="I3" s="22"/>
      <c r="J3" s="21"/>
    </row>
    <row r="4" spans="1:14" ht="15.75">
      <c r="A4" s="26"/>
      <c r="B4" s="27" t="s">
        <v>1</v>
      </c>
      <c r="C4" s="27"/>
      <c r="D4" s="27"/>
      <c r="E4" s="26"/>
      <c r="F4" s="28"/>
      <c r="G4" s="29"/>
      <c r="H4" s="28">
        <f>SUM(H15:H48)</f>
        <v>0</v>
      </c>
      <c r="I4" s="22"/>
      <c r="J4" s="21"/>
    </row>
    <row r="5" spans="1:14" ht="15.75">
      <c r="A5" s="26"/>
      <c r="B5" s="27" t="s">
        <v>44</v>
      </c>
      <c r="C5" s="27"/>
      <c r="D5" s="27"/>
      <c r="E5" s="26"/>
      <c r="F5" s="28"/>
      <c r="G5" s="29"/>
      <c r="H5" s="28">
        <f>SUM(H4*0.21)</f>
        <v>0</v>
      </c>
      <c r="I5" s="22"/>
      <c r="J5" s="21"/>
    </row>
    <row r="6" spans="1:14" ht="15.75">
      <c r="A6" s="26"/>
      <c r="B6" s="27" t="s">
        <v>43</v>
      </c>
      <c r="C6" s="27"/>
      <c r="D6" s="27"/>
      <c r="E6" s="26"/>
      <c r="F6" s="28"/>
      <c r="G6" s="29"/>
      <c r="H6" s="28">
        <f>SUM(H4:H5)</f>
        <v>0</v>
      </c>
      <c r="I6" s="22"/>
      <c r="J6" s="21"/>
    </row>
    <row r="8" spans="1:14" ht="30.75" customHeight="1">
      <c r="A8" s="57" t="s">
        <v>105</v>
      </c>
      <c r="B8" s="58"/>
      <c r="C8" s="58"/>
      <c r="D8" s="58"/>
      <c r="E8" s="58"/>
      <c r="F8" s="58"/>
      <c r="G8" s="58"/>
      <c r="H8" s="58"/>
      <c r="I8" s="58"/>
      <c r="J8" s="58"/>
    </row>
    <row r="9" spans="1:14" ht="29.25" customHeight="1">
      <c r="A9" s="57" t="s">
        <v>92</v>
      </c>
      <c r="B9" s="58"/>
      <c r="C9" s="58"/>
      <c r="D9" s="58"/>
      <c r="E9" s="58"/>
      <c r="F9" s="58"/>
      <c r="G9" s="58"/>
      <c r="H9" s="58"/>
      <c r="I9" s="58"/>
      <c r="J9" s="58"/>
    </row>
    <row r="10" spans="1:14">
      <c r="A10" s="59" t="s">
        <v>93</v>
      </c>
      <c r="B10" s="60"/>
      <c r="C10" s="60"/>
      <c r="D10" s="60"/>
      <c r="E10" s="60"/>
      <c r="F10" s="60"/>
      <c r="G10" s="60"/>
      <c r="H10" s="60"/>
      <c r="I10" s="60"/>
      <c r="J10" s="60"/>
    </row>
    <row r="11" spans="1:14">
      <c r="A11" s="40" t="s">
        <v>94</v>
      </c>
      <c r="B11" s="40"/>
      <c r="C11" s="40"/>
      <c r="D11" s="40"/>
      <c r="E11" s="41"/>
      <c r="F11" s="40"/>
      <c r="G11" s="40"/>
      <c r="H11" s="40"/>
      <c r="I11" s="40"/>
      <c r="J11" s="40"/>
    </row>
    <row r="12" spans="1:14">
      <c r="A12" s="59" t="s">
        <v>95</v>
      </c>
      <c r="B12" s="59"/>
      <c r="C12" s="59"/>
      <c r="D12" s="59"/>
      <c r="E12" s="59"/>
      <c r="F12" s="59"/>
      <c r="G12" s="59"/>
      <c r="H12" s="59"/>
      <c r="I12" s="59"/>
      <c r="J12" s="59"/>
    </row>
    <row r="13" spans="1:14" ht="18.75">
      <c r="B13" s="1"/>
    </row>
    <row r="14" spans="1:14" ht="30">
      <c r="A14" s="5" t="s">
        <v>4</v>
      </c>
      <c r="B14" s="62" t="s">
        <v>0</v>
      </c>
      <c r="C14" s="62"/>
      <c r="D14" s="62"/>
      <c r="E14" s="6" t="s">
        <v>46</v>
      </c>
      <c r="F14" s="19" t="s">
        <v>48</v>
      </c>
      <c r="G14" s="6" t="s">
        <v>2</v>
      </c>
      <c r="H14" s="19" t="s">
        <v>3</v>
      </c>
      <c r="I14" s="6" t="s">
        <v>57</v>
      </c>
      <c r="J14" s="7" t="s">
        <v>58</v>
      </c>
      <c r="N14" s="30" t="s">
        <v>45</v>
      </c>
    </row>
    <row r="15" spans="1:14" ht="69" customHeight="1">
      <c r="A15" s="4" t="s">
        <v>106</v>
      </c>
      <c r="B15" s="54" t="s">
        <v>86</v>
      </c>
      <c r="C15" s="55"/>
      <c r="D15" s="56"/>
      <c r="E15" s="4" t="s">
        <v>47</v>
      </c>
      <c r="F15" s="9"/>
      <c r="G15" s="4">
        <v>2</v>
      </c>
      <c r="H15" s="9">
        <f t="shared" ref="H15:H38" si="0">F15*G15</f>
        <v>0</v>
      </c>
      <c r="I15" s="16"/>
      <c r="J15" s="10" t="s">
        <v>67</v>
      </c>
      <c r="K15" s="34"/>
      <c r="L15" s="33"/>
      <c r="M15" s="33"/>
      <c r="N15" s="33"/>
    </row>
    <row r="16" spans="1:14" ht="81" customHeight="1">
      <c r="A16" s="4" t="s">
        <v>107</v>
      </c>
      <c r="B16" s="54" t="s">
        <v>42</v>
      </c>
      <c r="C16" s="55"/>
      <c r="D16" s="56"/>
      <c r="E16" s="31" t="s">
        <v>47</v>
      </c>
      <c r="F16" s="15"/>
      <c r="G16" s="14">
        <v>24</v>
      </c>
      <c r="H16" s="15">
        <f t="shared" si="0"/>
        <v>0</v>
      </c>
      <c r="J16" s="10" t="s">
        <v>62</v>
      </c>
      <c r="K16" s="34"/>
      <c r="L16" s="33"/>
      <c r="M16" s="33"/>
      <c r="N16" s="33"/>
    </row>
    <row r="17" spans="1:16" ht="69.75" customHeight="1">
      <c r="A17" s="4" t="s">
        <v>108</v>
      </c>
      <c r="B17" s="63" t="s">
        <v>28</v>
      </c>
      <c r="C17" s="63"/>
      <c r="D17" s="63"/>
      <c r="E17" s="4" t="s">
        <v>47</v>
      </c>
      <c r="F17" s="9"/>
      <c r="G17" s="4">
        <v>2</v>
      </c>
      <c r="H17" s="9">
        <f t="shared" si="0"/>
        <v>0</v>
      </c>
      <c r="I17" s="16"/>
      <c r="J17" s="10" t="s">
        <v>87</v>
      </c>
      <c r="K17" s="34"/>
      <c r="L17" s="33"/>
      <c r="M17" s="33"/>
      <c r="N17" s="33"/>
    </row>
    <row r="18" spans="1:16" ht="121.5" customHeight="1">
      <c r="A18" s="4" t="s">
        <v>109</v>
      </c>
      <c r="B18" s="63" t="s">
        <v>29</v>
      </c>
      <c r="C18" s="63"/>
      <c r="D18" s="63"/>
      <c r="E18" s="4" t="s">
        <v>47</v>
      </c>
      <c r="F18" s="9"/>
      <c r="G18" s="4">
        <v>1</v>
      </c>
      <c r="H18" s="9">
        <f t="shared" si="0"/>
        <v>0</v>
      </c>
      <c r="I18" s="20"/>
      <c r="J18" s="10" t="s">
        <v>60</v>
      </c>
      <c r="K18" s="34"/>
      <c r="L18" s="33"/>
      <c r="M18" s="33"/>
      <c r="N18" s="33"/>
    </row>
    <row r="19" spans="1:16" ht="379.5" customHeight="1">
      <c r="A19" s="4" t="s">
        <v>110</v>
      </c>
      <c r="B19" s="54" t="s">
        <v>75</v>
      </c>
      <c r="C19" s="55"/>
      <c r="D19" s="56"/>
      <c r="E19" s="4" t="s">
        <v>47</v>
      </c>
      <c r="F19" s="9"/>
      <c r="G19" s="4">
        <v>1</v>
      </c>
      <c r="H19" s="9">
        <f t="shared" ref="H19:H20" si="1">F19*G19</f>
        <v>0</v>
      </c>
      <c r="I19" s="3"/>
      <c r="J19" s="10" t="s">
        <v>88</v>
      </c>
      <c r="K19" s="34"/>
      <c r="L19" s="33"/>
      <c r="M19" s="33"/>
      <c r="N19" s="33"/>
    </row>
    <row r="20" spans="1:16" ht="165" customHeight="1">
      <c r="A20" s="4" t="s">
        <v>5</v>
      </c>
      <c r="B20" s="54" t="s">
        <v>74</v>
      </c>
      <c r="C20" s="55"/>
      <c r="D20" s="56"/>
      <c r="E20" s="4" t="s">
        <v>47</v>
      </c>
      <c r="F20" s="9"/>
      <c r="G20" s="4">
        <v>1</v>
      </c>
      <c r="H20" s="9">
        <f t="shared" si="1"/>
        <v>0</v>
      </c>
      <c r="I20" s="3"/>
      <c r="J20" s="10" t="s">
        <v>114</v>
      </c>
      <c r="K20" s="34"/>
      <c r="L20" s="33"/>
      <c r="M20" s="33"/>
      <c r="N20" s="33"/>
    </row>
    <row r="21" spans="1:16" ht="166.5" customHeight="1">
      <c r="A21" s="4" t="s">
        <v>6</v>
      </c>
      <c r="B21" s="54" t="s">
        <v>96</v>
      </c>
      <c r="C21" s="55"/>
      <c r="D21" s="56"/>
      <c r="E21" s="4" t="s">
        <v>47</v>
      </c>
      <c r="F21" s="9"/>
      <c r="G21" s="4">
        <v>2</v>
      </c>
      <c r="H21" s="9">
        <f>F21*G21</f>
        <v>0</v>
      </c>
      <c r="I21" s="3"/>
      <c r="J21" s="10" t="s">
        <v>115</v>
      </c>
      <c r="K21" s="34"/>
      <c r="L21" s="33"/>
      <c r="M21" s="33"/>
      <c r="N21" s="33"/>
    </row>
    <row r="22" spans="1:16" ht="155.25" customHeight="1">
      <c r="A22" s="4" t="s">
        <v>7</v>
      </c>
      <c r="B22" s="54" t="s">
        <v>76</v>
      </c>
      <c r="C22" s="55"/>
      <c r="D22" s="56"/>
      <c r="E22" s="32" t="s">
        <v>47</v>
      </c>
      <c r="F22" s="9"/>
      <c r="G22" s="4">
        <v>6</v>
      </c>
      <c r="H22" s="9">
        <f t="shared" ref="H22:H25" si="2">F22*G22</f>
        <v>0</v>
      </c>
      <c r="I22" s="20"/>
      <c r="J22" s="10" t="s">
        <v>116</v>
      </c>
      <c r="K22" s="34"/>
      <c r="L22" s="33"/>
      <c r="M22" s="33"/>
      <c r="N22" s="33"/>
      <c r="O22" s="35"/>
    </row>
    <row r="23" spans="1:16" ht="138" customHeight="1">
      <c r="A23" s="4" t="s">
        <v>8</v>
      </c>
      <c r="B23" s="54" t="s">
        <v>78</v>
      </c>
      <c r="C23" s="55"/>
      <c r="D23" s="56"/>
      <c r="E23" s="4" t="s">
        <v>47</v>
      </c>
      <c r="F23" s="9"/>
      <c r="G23" s="4">
        <v>12</v>
      </c>
      <c r="H23" s="9">
        <f t="shared" si="2"/>
        <v>0</v>
      </c>
      <c r="J23" s="10" t="s">
        <v>117</v>
      </c>
      <c r="K23" s="34"/>
      <c r="L23" s="33"/>
      <c r="M23" s="33"/>
      <c r="N23" s="33"/>
      <c r="P23" s="36"/>
    </row>
    <row r="24" spans="1:16" ht="139.5" customHeight="1">
      <c r="A24" s="4" t="s">
        <v>9</v>
      </c>
      <c r="B24" s="54" t="s">
        <v>79</v>
      </c>
      <c r="C24" s="55"/>
      <c r="D24" s="56"/>
      <c r="E24" s="4" t="s">
        <v>47</v>
      </c>
      <c r="F24" s="9"/>
      <c r="G24" s="4">
        <v>12</v>
      </c>
      <c r="H24" s="9">
        <f t="shared" si="2"/>
        <v>0</v>
      </c>
      <c r="I24" s="8"/>
      <c r="J24" s="10" t="s">
        <v>118</v>
      </c>
      <c r="K24" s="34"/>
      <c r="L24" s="33"/>
      <c r="M24" s="33"/>
      <c r="N24" s="33"/>
      <c r="P24" s="36"/>
    </row>
    <row r="25" spans="1:16" ht="150" customHeight="1">
      <c r="A25" s="4" t="s">
        <v>10</v>
      </c>
      <c r="B25" s="54" t="s">
        <v>77</v>
      </c>
      <c r="C25" s="55"/>
      <c r="D25" s="56"/>
      <c r="E25" s="32" t="s">
        <v>47</v>
      </c>
      <c r="F25" s="9"/>
      <c r="G25" s="4">
        <v>1</v>
      </c>
      <c r="H25" s="9">
        <f t="shared" si="2"/>
        <v>0</v>
      </c>
      <c r="I25" s="3"/>
      <c r="J25" s="10" t="s">
        <v>100</v>
      </c>
      <c r="K25" s="34"/>
      <c r="L25" s="33"/>
      <c r="M25" s="33"/>
      <c r="N25" s="33"/>
    </row>
    <row r="26" spans="1:16" ht="108" customHeight="1">
      <c r="A26" s="4" t="s">
        <v>11</v>
      </c>
      <c r="B26" s="54" t="s">
        <v>97</v>
      </c>
      <c r="C26" s="55"/>
      <c r="D26" s="56"/>
      <c r="E26" s="32" t="s">
        <v>47</v>
      </c>
      <c r="F26" s="9"/>
      <c r="G26" s="4">
        <v>1</v>
      </c>
      <c r="H26" s="9">
        <f>F26*G26</f>
        <v>0</v>
      </c>
      <c r="I26" s="3"/>
      <c r="J26" s="10" t="s">
        <v>98</v>
      </c>
      <c r="K26" s="34"/>
      <c r="L26" s="33"/>
      <c r="M26" s="33"/>
    </row>
    <row r="27" spans="1:16" ht="150.75" customHeight="1">
      <c r="A27" s="4" t="s">
        <v>12</v>
      </c>
      <c r="B27" s="54" t="s">
        <v>81</v>
      </c>
      <c r="C27" s="55"/>
      <c r="D27" s="56"/>
      <c r="E27" s="4" t="s">
        <v>47</v>
      </c>
      <c r="F27" s="9"/>
      <c r="G27" s="4">
        <v>1</v>
      </c>
      <c r="H27" s="9">
        <f t="shared" ref="H27:H36" si="3">F27*G27</f>
        <v>0</v>
      </c>
      <c r="I27" s="3"/>
      <c r="J27" s="10" t="s">
        <v>102</v>
      </c>
      <c r="K27" s="34"/>
      <c r="L27" s="33"/>
      <c r="M27" s="33"/>
      <c r="N27" s="33"/>
      <c r="O27" s="38"/>
    </row>
    <row r="28" spans="1:16" ht="165.75" customHeight="1">
      <c r="A28" s="4" t="s">
        <v>13</v>
      </c>
      <c r="B28" s="54" t="s">
        <v>82</v>
      </c>
      <c r="C28" s="55"/>
      <c r="D28" s="56"/>
      <c r="E28" s="4" t="s">
        <v>47</v>
      </c>
      <c r="F28" s="9"/>
      <c r="G28" s="4">
        <v>1</v>
      </c>
      <c r="H28" s="9">
        <f t="shared" si="3"/>
        <v>0</v>
      </c>
      <c r="J28" s="10" t="s">
        <v>281</v>
      </c>
      <c r="K28" s="34"/>
      <c r="L28" s="33"/>
      <c r="M28" s="33"/>
      <c r="N28" s="33"/>
      <c r="O28" s="38"/>
    </row>
    <row r="29" spans="1:16" ht="170.25" customHeight="1">
      <c r="A29" s="4" t="s">
        <v>14</v>
      </c>
      <c r="B29" s="54" t="s">
        <v>90</v>
      </c>
      <c r="C29" s="55"/>
      <c r="D29" s="56"/>
      <c r="E29" s="32" t="s">
        <v>47</v>
      </c>
      <c r="F29" s="9"/>
      <c r="G29" s="4">
        <v>6</v>
      </c>
      <c r="H29" s="9">
        <f t="shared" si="3"/>
        <v>0</v>
      </c>
      <c r="I29" s="3"/>
      <c r="J29" s="10" t="s">
        <v>91</v>
      </c>
      <c r="K29" s="34"/>
      <c r="L29" s="33"/>
      <c r="M29" s="33"/>
    </row>
    <row r="30" spans="1:16" ht="94.5" customHeight="1">
      <c r="A30" s="4" t="s">
        <v>15</v>
      </c>
      <c r="B30" s="54" t="s">
        <v>83</v>
      </c>
      <c r="C30" s="55"/>
      <c r="D30" s="56"/>
      <c r="E30" s="32" t="s">
        <v>47</v>
      </c>
      <c r="F30" s="9"/>
      <c r="G30" s="4">
        <v>1</v>
      </c>
      <c r="H30" s="9">
        <f t="shared" si="3"/>
        <v>0</v>
      </c>
      <c r="I30" s="8"/>
      <c r="J30" s="10" t="s">
        <v>64</v>
      </c>
      <c r="K30" s="34"/>
      <c r="L30" s="33"/>
      <c r="M30" s="33"/>
    </row>
    <row r="31" spans="1:16" ht="83.25" customHeight="1">
      <c r="A31" s="4" t="s">
        <v>16</v>
      </c>
      <c r="B31" s="54" t="s">
        <v>84</v>
      </c>
      <c r="C31" s="55"/>
      <c r="D31" s="56"/>
      <c r="E31" s="32" t="s">
        <v>47</v>
      </c>
      <c r="F31" s="9"/>
      <c r="G31" s="4">
        <v>1</v>
      </c>
      <c r="H31" s="9">
        <f t="shared" si="3"/>
        <v>0</v>
      </c>
      <c r="I31" s="8"/>
      <c r="J31" s="10" t="s">
        <v>65</v>
      </c>
      <c r="K31" s="34"/>
      <c r="L31" s="33"/>
      <c r="M31" s="33"/>
      <c r="N31" s="33"/>
    </row>
    <row r="32" spans="1:16" ht="123.75" customHeight="1">
      <c r="A32" s="4" t="s">
        <v>17</v>
      </c>
      <c r="B32" s="54" t="s">
        <v>85</v>
      </c>
      <c r="C32" s="55"/>
      <c r="D32" s="56"/>
      <c r="E32" s="4" t="s">
        <v>47</v>
      </c>
      <c r="F32" s="9"/>
      <c r="G32" s="4">
        <v>24</v>
      </c>
      <c r="H32" s="9">
        <f t="shared" si="3"/>
        <v>0</v>
      </c>
      <c r="I32" s="8"/>
      <c r="J32" s="13" t="s">
        <v>273</v>
      </c>
      <c r="K32" s="34"/>
      <c r="L32" s="33"/>
      <c r="N32" s="33"/>
    </row>
    <row r="33" spans="1:15" ht="156.75" customHeight="1">
      <c r="A33" s="4" t="s">
        <v>18</v>
      </c>
      <c r="B33" s="54" t="s">
        <v>80</v>
      </c>
      <c r="C33" s="55"/>
      <c r="D33" s="56"/>
      <c r="E33" s="4" t="s">
        <v>47</v>
      </c>
      <c r="F33" s="9"/>
      <c r="G33" s="4">
        <v>4</v>
      </c>
      <c r="H33" s="9">
        <f t="shared" si="3"/>
        <v>0</v>
      </c>
      <c r="I33" s="18"/>
      <c r="J33" s="10" t="s">
        <v>274</v>
      </c>
      <c r="K33" s="34"/>
      <c r="L33" s="33"/>
      <c r="M33" s="33"/>
      <c r="N33" s="33"/>
    </row>
    <row r="34" spans="1:15" ht="78.75" customHeight="1">
      <c r="A34" s="4" t="s">
        <v>19</v>
      </c>
      <c r="B34" s="54" t="s">
        <v>99</v>
      </c>
      <c r="C34" s="55"/>
      <c r="D34" s="56"/>
      <c r="E34" s="32" t="s">
        <v>47</v>
      </c>
      <c r="F34" s="9"/>
      <c r="G34" s="4">
        <v>2</v>
      </c>
      <c r="H34" s="9">
        <f t="shared" si="3"/>
        <v>0</v>
      </c>
      <c r="I34" s="20"/>
      <c r="J34" s="10" t="s">
        <v>279</v>
      </c>
      <c r="K34" s="34"/>
      <c r="L34" s="33"/>
      <c r="M34" s="33"/>
      <c r="N34" s="33"/>
    </row>
    <row r="35" spans="1:15" ht="121.5" customHeight="1">
      <c r="A35" s="14" t="s">
        <v>20</v>
      </c>
      <c r="B35" s="64" t="s">
        <v>101</v>
      </c>
      <c r="C35" s="65"/>
      <c r="D35" s="66"/>
      <c r="E35" s="31" t="s">
        <v>47</v>
      </c>
      <c r="F35" s="15"/>
      <c r="G35" s="14">
        <v>2</v>
      </c>
      <c r="H35" s="15">
        <f t="shared" si="3"/>
        <v>0</v>
      </c>
      <c r="J35" s="42" t="s">
        <v>49</v>
      </c>
      <c r="K35" s="34"/>
      <c r="L35" s="33"/>
      <c r="M35" s="33"/>
      <c r="N35" s="33"/>
    </row>
    <row r="36" spans="1:15" ht="125.25" customHeight="1">
      <c r="A36" s="4" t="s">
        <v>21</v>
      </c>
      <c r="B36" s="54" t="s">
        <v>280</v>
      </c>
      <c r="C36" s="55"/>
      <c r="D36" s="56"/>
      <c r="E36" s="32" t="s">
        <v>47</v>
      </c>
      <c r="F36" s="9"/>
      <c r="G36" s="4">
        <v>1</v>
      </c>
      <c r="H36" s="9">
        <f t="shared" si="3"/>
        <v>0</v>
      </c>
      <c r="I36" s="3"/>
      <c r="J36" s="10" t="s">
        <v>61</v>
      </c>
      <c r="K36" s="34"/>
      <c r="L36" s="33"/>
      <c r="M36" s="33"/>
      <c r="N36" s="33"/>
    </row>
    <row r="37" spans="1:15" ht="149.25" customHeight="1">
      <c r="A37" s="4" t="s">
        <v>22</v>
      </c>
      <c r="B37" s="54" t="s">
        <v>26</v>
      </c>
      <c r="C37" s="55"/>
      <c r="D37" s="56"/>
      <c r="E37" s="32" t="s">
        <v>47</v>
      </c>
      <c r="F37" s="9"/>
      <c r="G37" s="4">
        <v>1</v>
      </c>
      <c r="H37" s="9">
        <f t="shared" si="0"/>
        <v>0</v>
      </c>
      <c r="I37" s="16"/>
      <c r="J37" s="10" t="s">
        <v>63</v>
      </c>
      <c r="K37" s="34"/>
      <c r="L37" s="33"/>
      <c r="M37" s="33"/>
      <c r="N37" s="33"/>
      <c r="O37" s="35"/>
    </row>
    <row r="38" spans="1:15" ht="107.25" customHeight="1">
      <c r="A38" s="4" t="s">
        <v>23</v>
      </c>
      <c r="B38" s="54" t="s">
        <v>27</v>
      </c>
      <c r="C38" s="55"/>
      <c r="D38" s="56"/>
      <c r="E38" s="32" t="s">
        <v>47</v>
      </c>
      <c r="F38" s="9"/>
      <c r="G38" s="4">
        <v>2</v>
      </c>
      <c r="H38" s="15">
        <f t="shared" si="0"/>
        <v>0</v>
      </c>
      <c r="J38" s="10" t="s">
        <v>59</v>
      </c>
      <c r="K38" s="34"/>
      <c r="L38" s="33"/>
      <c r="M38" s="33"/>
      <c r="N38" s="33"/>
      <c r="O38" s="35"/>
    </row>
    <row r="39" spans="1:15" ht="95.25" customHeight="1">
      <c r="A39" s="4" t="s">
        <v>30</v>
      </c>
      <c r="B39" s="63" t="s">
        <v>31</v>
      </c>
      <c r="C39" s="63"/>
      <c r="D39" s="63"/>
      <c r="E39" s="4" t="s">
        <v>47</v>
      </c>
      <c r="F39" s="9"/>
      <c r="G39" s="4">
        <v>24</v>
      </c>
      <c r="H39" s="9">
        <f t="shared" ref="H39:H48" si="4">F39*G39</f>
        <v>0</v>
      </c>
      <c r="I39" s="17"/>
      <c r="J39" s="10" t="s">
        <v>89</v>
      </c>
      <c r="K39" s="34"/>
      <c r="L39" s="33"/>
      <c r="M39" s="33"/>
      <c r="N39" s="33"/>
      <c r="O39" s="37"/>
    </row>
    <row r="40" spans="1:15" ht="78" customHeight="1">
      <c r="A40" s="4" t="s">
        <v>24</v>
      </c>
      <c r="B40" s="63" t="s">
        <v>37</v>
      </c>
      <c r="C40" s="63"/>
      <c r="D40" s="63"/>
      <c r="E40" s="4" t="s">
        <v>47</v>
      </c>
      <c r="F40" s="9"/>
      <c r="G40" s="4">
        <v>48</v>
      </c>
      <c r="H40" s="9">
        <f t="shared" si="4"/>
        <v>0</v>
      </c>
      <c r="I40" s="8"/>
      <c r="J40" s="13" t="s">
        <v>70</v>
      </c>
      <c r="K40" s="34"/>
      <c r="L40" s="33"/>
      <c r="M40" s="33"/>
      <c r="N40" s="33"/>
    </row>
    <row r="41" spans="1:15" ht="90" customHeight="1">
      <c r="A41" s="4" t="s">
        <v>32</v>
      </c>
      <c r="B41" s="63" t="s">
        <v>38</v>
      </c>
      <c r="C41" s="63"/>
      <c r="D41" s="63"/>
      <c r="E41" s="4" t="s">
        <v>47</v>
      </c>
      <c r="F41" s="9"/>
      <c r="G41" s="4">
        <v>9</v>
      </c>
      <c r="H41" s="9">
        <f t="shared" si="4"/>
        <v>0</v>
      </c>
      <c r="I41" s="8"/>
      <c r="J41" s="13" t="s">
        <v>71</v>
      </c>
      <c r="K41" s="34"/>
      <c r="L41" s="33"/>
      <c r="M41" s="33"/>
      <c r="N41" s="33"/>
      <c r="O41" s="39"/>
    </row>
    <row r="42" spans="1:15" ht="72" customHeight="1">
      <c r="A42" s="4" t="s">
        <v>33</v>
      </c>
      <c r="B42" s="54" t="s">
        <v>51</v>
      </c>
      <c r="C42" s="55"/>
      <c r="D42" s="56"/>
      <c r="E42" s="32" t="s">
        <v>47</v>
      </c>
      <c r="F42" s="9"/>
      <c r="G42" s="4">
        <v>24</v>
      </c>
      <c r="H42" s="9">
        <f t="shared" si="4"/>
        <v>0</v>
      </c>
      <c r="I42" s="8"/>
      <c r="J42" s="13" t="s">
        <v>72</v>
      </c>
      <c r="K42" s="34"/>
      <c r="L42" s="33"/>
      <c r="M42" s="33"/>
      <c r="N42" s="33"/>
    </row>
    <row r="43" spans="1:15" ht="95.25" customHeight="1">
      <c r="A43" s="4" t="s">
        <v>34</v>
      </c>
      <c r="B43" s="63" t="s">
        <v>39</v>
      </c>
      <c r="C43" s="63"/>
      <c r="D43" s="63"/>
      <c r="E43" s="4" t="s">
        <v>47</v>
      </c>
      <c r="F43" s="9"/>
      <c r="G43" s="4">
        <v>24</v>
      </c>
      <c r="H43" s="9">
        <f t="shared" si="4"/>
        <v>0</v>
      </c>
      <c r="I43" s="8"/>
      <c r="J43" s="13" t="s">
        <v>55</v>
      </c>
      <c r="K43" s="34"/>
      <c r="L43" s="33"/>
      <c r="M43" s="33"/>
      <c r="N43" s="33"/>
    </row>
    <row r="44" spans="1:15" ht="76.5" customHeight="1">
      <c r="A44" s="4" t="s">
        <v>35</v>
      </c>
      <c r="B44" s="54" t="s">
        <v>50</v>
      </c>
      <c r="C44" s="55"/>
      <c r="D44" s="56"/>
      <c r="E44" s="32" t="s">
        <v>47</v>
      </c>
      <c r="F44" s="9"/>
      <c r="G44" s="4">
        <v>24</v>
      </c>
      <c r="H44" s="9">
        <f t="shared" si="4"/>
        <v>0</v>
      </c>
      <c r="I44" s="8"/>
      <c r="J44" s="13" t="s">
        <v>103</v>
      </c>
      <c r="K44" s="34"/>
      <c r="L44" s="33"/>
      <c r="M44" s="33"/>
      <c r="N44" s="33"/>
    </row>
    <row r="45" spans="1:15" ht="75.75" customHeight="1">
      <c r="A45" s="4" t="s">
        <v>36</v>
      </c>
      <c r="B45" s="54" t="s">
        <v>52</v>
      </c>
      <c r="C45" s="55"/>
      <c r="D45" s="56"/>
      <c r="E45" s="32" t="s">
        <v>47</v>
      </c>
      <c r="F45" s="9"/>
      <c r="G45" s="4">
        <v>4</v>
      </c>
      <c r="H45" s="9">
        <f t="shared" si="4"/>
        <v>0</v>
      </c>
      <c r="I45" s="8"/>
      <c r="J45" s="13" t="s">
        <v>73</v>
      </c>
      <c r="K45" s="34"/>
      <c r="L45" s="33"/>
      <c r="M45" s="33"/>
      <c r="N45" s="33"/>
    </row>
    <row r="46" spans="1:15" ht="92.25" customHeight="1">
      <c r="A46" s="4" t="s">
        <v>111</v>
      </c>
      <c r="B46" s="54" t="s">
        <v>53</v>
      </c>
      <c r="C46" s="55"/>
      <c r="D46" s="56"/>
      <c r="E46" s="32" t="s">
        <v>47</v>
      </c>
      <c r="F46" s="9"/>
      <c r="G46" s="4">
        <v>4</v>
      </c>
      <c r="H46" s="9">
        <f t="shared" si="4"/>
        <v>0</v>
      </c>
      <c r="I46" s="8"/>
      <c r="J46" s="10" t="s">
        <v>104</v>
      </c>
      <c r="K46" s="34"/>
      <c r="L46" s="33"/>
      <c r="M46" s="33"/>
      <c r="N46" s="33"/>
    </row>
    <row r="47" spans="1:15" ht="94.5" customHeight="1">
      <c r="A47" s="4" t="s">
        <v>112</v>
      </c>
      <c r="B47" s="63" t="s">
        <v>40</v>
      </c>
      <c r="C47" s="63"/>
      <c r="D47" s="63"/>
      <c r="E47" s="4" t="s">
        <v>47</v>
      </c>
      <c r="F47" s="9"/>
      <c r="G47" s="4">
        <v>4</v>
      </c>
      <c r="H47" s="9">
        <f t="shared" si="4"/>
        <v>0</v>
      </c>
      <c r="I47" s="8"/>
      <c r="J47" s="10" t="s">
        <v>54</v>
      </c>
      <c r="K47" s="34"/>
      <c r="L47" s="33"/>
      <c r="M47" s="33"/>
      <c r="N47" s="33"/>
    </row>
    <row r="48" spans="1:15" ht="151.5" customHeight="1">
      <c r="A48" s="4" t="s">
        <v>66</v>
      </c>
      <c r="B48" s="63" t="s">
        <v>41</v>
      </c>
      <c r="C48" s="63"/>
      <c r="D48" s="63"/>
      <c r="E48" s="4" t="s">
        <v>47</v>
      </c>
      <c r="F48" s="9"/>
      <c r="G48" s="4">
        <v>2</v>
      </c>
      <c r="H48" s="9">
        <f t="shared" si="4"/>
        <v>0</v>
      </c>
      <c r="I48" s="8"/>
      <c r="J48" s="13" t="s">
        <v>56</v>
      </c>
      <c r="K48" s="34"/>
      <c r="L48" s="33"/>
      <c r="M48" s="33"/>
      <c r="N48" s="33"/>
    </row>
  </sheetData>
  <mergeCells count="40">
    <mergeCell ref="B39:D39"/>
    <mergeCell ref="B44:D44"/>
    <mergeCell ref="B43:D43"/>
    <mergeCell ref="B47:D47"/>
    <mergeCell ref="B48:D48"/>
    <mergeCell ref="B40:D40"/>
    <mergeCell ref="B46:D46"/>
    <mergeCell ref="B45:D45"/>
    <mergeCell ref="B41:D41"/>
    <mergeCell ref="B42:D42"/>
    <mergeCell ref="A12:J12"/>
    <mergeCell ref="A9:J9"/>
    <mergeCell ref="B20:D20"/>
    <mergeCell ref="B22:D22"/>
    <mergeCell ref="B19:D19"/>
    <mergeCell ref="B16:D16"/>
    <mergeCell ref="B24:D24"/>
    <mergeCell ref="B25:D25"/>
    <mergeCell ref="B26:D26"/>
    <mergeCell ref="B34:D34"/>
    <mergeCell ref="B27:D27"/>
    <mergeCell ref="B28:D28"/>
    <mergeCell ref="B29:D29"/>
    <mergeCell ref="B32:D32"/>
    <mergeCell ref="B37:D37"/>
    <mergeCell ref="B38:D38"/>
    <mergeCell ref="A8:J8"/>
    <mergeCell ref="A10:J10"/>
    <mergeCell ref="A2:J2"/>
    <mergeCell ref="B14:D14"/>
    <mergeCell ref="B33:D33"/>
    <mergeCell ref="B18:D18"/>
    <mergeCell ref="B21:D21"/>
    <mergeCell ref="B35:D35"/>
    <mergeCell ref="B36:D36"/>
    <mergeCell ref="B30:D30"/>
    <mergeCell ref="B31:D31"/>
    <mergeCell ref="B15:D15"/>
    <mergeCell ref="B17:D17"/>
    <mergeCell ref="B23:D23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68"/>
  <sheetViews>
    <sheetView workbookViewId="0">
      <selection activeCell="M68" sqref="M68"/>
    </sheetView>
  </sheetViews>
  <sheetFormatPr defaultRowHeight="15"/>
  <cols>
    <col min="1" max="1" width="6" customWidth="1"/>
    <col min="4" max="4" width="8.140625" customWidth="1"/>
    <col min="5" max="5" width="12.140625" customWidth="1"/>
    <col min="6" max="6" width="10.140625" customWidth="1"/>
    <col min="7" max="7" width="14.7109375" customWidth="1"/>
    <col min="8" max="8" width="22" customWidth="1"/>
    <col min="9" max="9" width="35.85546875" customWidth="1"/>
  </cols>
  <sheetData>
    <row r="2" spans="1:10" ht="18.75">
      <c r="A2" s="61" t="s">
        <v>120</v>
      </c>
      <c r="B2" s="61"/>
      <c r="C2" s="61"/>
      <c r="D2" s="61"/>
      <c r="E2" s="61"/>
      <c r="F2" s="61"/>
      <c r="G2" s="61"/>
      <c r="H2" s="61"/>
      <c r="I2" s="61"/>
    </row>
    <row r="3" spans="1:10" ht="14.25" customHeight="1">
      <c r="A3" s="47"/>
      <c r="B3" s="47"/>
      <c r="C3" s="47"/>
      <c r="D3" s="47"/>
      <c r="E3" s="47"/>
      <c r="F3" s="47"/>
      <c r="G3" s="47"/>
      <c r="H3" s="47"/>
      <c r="I3" s="47"/>
    </row>
    <row r="4" spans="1:10" ht="15.75">
      <c r="A4" s="26"/>
      <c r="B4" s="27" t="s">
        <v>1</v>
      </c>
      <c r="C4" s="27"/>
      <c r="D4" s="27"/>
      <c r="E4" s="26"/>
      <c r="F4" s="28"/>
      <c r="G4" s="29"/>
      <c r="H4" s="28">
        <f>SUM(G13:G68)</f>
        <v>0</v>
      </c>
      <c r="I4" s="22"/>
      <c r="J4" s="21"/>
    </row>
    <row r="5" spans="1:10" ht="15.75">
      <c r="A5" s="26"/>
      <c r="B5" s="27" t="s">
        <v>44</v>
      </c>
      <c r="C5" s="27"/>
      <c r="D5" s="27"/>
      <c r="E5" s="26"/>
      <c r="F5" s="28"/>
      <c r="G5" s="29"/>
      <c r="H5" s="28">
        <f>SUM(H4*0.21)</f>
        <v>0</v>
      </c>
      <c r="I5" s="22"/>
      <c r="J5" s="21"/>
    </row>
    <row r="6" spans="1:10" ht="15.75">
      <c r="A6" s="26"/>
      <c r="B6" s="27" t="s">
        <v>43</v>
      </c>
      <c r="C6" s="27"/>
      <c r="D6" s="27"/>
      <c r="E6" s="26"/>
      <c r="F6" s="28"/>
      <c r="G6" s="29"/>
      <c r="H6" s="28">
        <f>SUM(H4:H5)</f>
        <v>0</v>
      </c>
      <c r="I6" s="22"/>
      <c r="J6" s="21"/>
    </row>
    <row r="7" spans="1:10" ht="15.75">
      <c r="A7" s="25"/>
      <c r="B7" s="22"/>
      <c r="C7" s="22"/>
      <c r="D7" s="22"/>
      <c r="E7" s="25"/>
      <c r="F7" s="23"/>
      <c r="G7" s="24"/>
      <c r="H7" s="23"/>
      <c r="I7" s="22"/>
      <c r="J7" s="21"/>
    </row>
    <row r="8" spans="1:10" ht="16.5" customHeight="1">
      <c r="A8" s="57" t="s">
        <v>105</v>
      </c>
      <c r="B8" s="58"/>
      <c r="C8" s="58"/>
      <c r="D8" s="58"/>
      <c r="E8" s="58"/>
      <c r="F8" s="58"/>
      <c r="G8" s="58"/>
      <c r="H8" s="58"/>
      <c r="I8" s="58"/>
      <c r="J8" s="58"/>
    </row>
    <row r="9" spans="1:10">
      <c r="A9" s="59" t="s">
        <v>275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>
      <c r="A10" s="40" t="s">
        <v>94</v>
      </c>
      <c r="B10" s="40"/>
      <c r="C10" s="40"/>
      <c r="D10" s="40"/>
      <c r="E10" s="41"/>
      <c r="F10" s="40"/>
      <c r="G10" s="40"/>
      <c r="H10" s="40"/>
      <c r="I10" s="40"/>
      <c r="J10" s="40"/>
    </row>
    <row r="11" spans="1:10" ht="15.75">
      <c r="A11" s="25"/>
      <c r="B11" s="22"/>
      <c r="C11" s="22"/>
      <c r="D11" s="22"/>
      <c r="E11" s="25"/>
      <c r="F11" s="23"/>
      <c r="G11" s="24"/>
      <c r="H11" s="23"/>
      <c r="I11" s="22"/>
      <c r="J11" s="21"/>
    </row>
    <row r="12" spans="1:10" ht="30.75" customHeight="1">
      <c r="A12" s="5" t="s">
        <v>4</v>
      </c>
      <c r="B12" s="68" t="s">
        <v>0</v>
      </c>
      <c r="C12" s="68"/>
      <c r="D12" s="68"/>
      <c r="E12" s="19" t="s">
        <v>1</v>
      </c>
      <c r="F12" s="5" t="s">
        <v>2</v>
      </c>
      <c r="G12" s="19" t="s">
        <v>3</v>
      </c>
      <c r="H12" s="5" t="s">
        <v>121</v>
      </c>
      <c r="I12" s="43" t="s">
        <v>122</v>
      </c>
    </row>
    <row r="13" spans="1:10" ht="84.75" customHeight="1">
      <c r="A13" s="4" t="s">
        <v>106</v>
      </c>
      <c r="B13" s="67" t="s">
        <v>123</v>
      </c>
      <c r="C13" s="67"/>
      <c r="D13" s="67"/>
      <c r="E13" s="9"/>
      <c r="F13" s="4">
        <v>2</v>
      </c>
      <c r="G13" s="9">
        <f t="shared" ref="G13:G68" si="0">E13*F13</f>
        <v>0</v>
      </c>
      <c r="H13" s="8"/>
      <c r="I13" s="10" t="s">
        <v>124</v>
      </c>
    </row>
    <row r="14" spans="1:10" ht="76.5" customHeight="1">
      <c r="A14" s="4" t="s">
        <v>107</v>
      </c>
      <c r="B14" s="67" t="s">
        <v>125</v>
      </c>
      <c r="C14" s="67"/>
      <c r="D14" s="67"/>
      <c r="E14" s="9"/>
      <c r="F14" s="4">
        <v>3</v>
      </c>
      <c r="G14" s="9">
        <f t="shared" si="0"/>
        <v>0</v>
      </c>
      <c r="H14" s="8"/>
      <c r="I14" s="10" t="s">
        <v>126</v>
      </c>
    </row>
    <row r="15" spans="1:10" ht="84.75" customHeight="1">
      <c r="A15" s="4" t="s">
        <v>108</v>
      </c>
      <c r="B15" s="67" t="s">
        <v>127</v>
      </c>
      <c r="C15" s="67"/>
      <c r="D15" s="67"/>
      <c r="E15" s="9"/>
      <c r="F15" s="4">
        <v>3</v>
      </c>
      <c r="G15" s="9">
        <f t="shared" si="0"/>
        <v>0</v>
      </c>
      <c r="H15" s="8"/>
      <c r="I15" s="10" t="s">
        <v>128</v>
      </c>
    </row>
    <row r="16" spans="1:10" ht="113.25" customHeight="1">
      <c r="A16" s="4" t="s">
        <v>109</v>
      </c>
      <c r="B16" s="67" t="s">
        <v>129</v>
      </c>
      <c r="C16" s="67"/>
      <c r="D16" s="67"/>
      <c r="E16" s="9"/>
      <c r="F16" s="4">
        <v>3</v>
      </c>
      <c r="G16" s="9">
        <f t="shared" si="0"/>
        <v>0</v>
      </c>
      <c r="H16" s="8"/>
      <c r="I16" s="10" t="s">
        <v>130</v>
      </c>
    </row>
    <row r="17" spans="1:12" ht="84.75" customHeight="1">
      <c r="A17" s="4" t="s">
        <v>110</v>
      </c>
      <c r="B17" s="67" t="s">
        <v>131</v>
      </c>
      <c r="C17" s="67"/>
      <c r="D17" s="67"/>
      <c r="E17" s="9"/>
      <c r="F17" s="4">
        <v>3</v>
      </c>
      <c r="G17" s="9">
        <f t="shared" si="0"/>
        <v>0</v>
      </c>
      <c r="H17" s="8"/>
      <c r="I17" s="10" t="s">
        <v>132</v>
      </c>
    </row>
    <row r="18" spans="1:12" ht="78" customHeight="1">
      <c r="A18" s="4" t="s">
        <v>5</v>
      </c>
      <c r="B18" s="67" t="s">
        <v>133</v>
      </c>
      <c r="C18" s="67"/>
      <c r="D18" s="67"/>
      <c r="E18" s="9"/>
      <c r="F18" s="4">
        <v>3</v>
      </c>
      <c r="G18" s="9">
        <f t="shared" si="0"/>
        <v>0</v>
      </c>
      <c r="H18" s="8"/>
      <c r="I18" s="10" t="s">
        <v>134</v>
      </c>
    </row>
    <row r="19" spans="1:12" ht="94.5" customHeight="1">
      <c r="A19" s="4" t="s">
        <v>6</v>
      </c>
      <c r="B19" s="67" t="s">
        <v>135</v>
      </c>
      <c r="C19" s="67"/>
      <c r="D19" s="67"/>
      <c r="E19" s="9"/>
      <c r="F19" s="4">
        <v>3</v>
      </c>
      <c r="G19" s="9">
        <f t="shared" si="0"/>
        <v>0</v>
      </c>
      <c r="H19" s="8"/>
      <c r="I19" s="10" t="s">
        <v>136</v>
      </c>
    </row>
    <row r="20" spans="1:12" ht="84.75" customHeight="1">
      <c r="A20" s="4" t="s">
        <v>7</v>
      </c>
      <c r="B20" s="67" t="s">
        <v>137</v>
      </c>
      <c r="C20" s="67"/>
      <c r="D20" s="67"/>
      <c r="E20" s="9"/>
      <c r="F20" s="4">
        <v>3</v>
      </c>
      <c r="G20" s="9">
        <f t="shared" si="0"/>
        <v>0</v>
      </c>
      <c r="H20" s="8"/>
      <c r="I20" s="10" t="s">
        <v>138</v>
      </c>
      <c r="J20" s="44"/>
    </row>
    <row r="21" spans="1:12" ht="76.5" customHeight="1">
      <c r="A21" s="4" t="s">
        <v>8</v>
      </c>
      <c r="B21" s="67" t="s">
        <v>139</v>
      </c>
      <c r="C21" s="67"/>
      <c r="D21" s="67"/>
      <c r="E21" s="9"/>
      <c r="F21" s="4">
        <v>3</v>
      </c>
      <c r="G21" s="9">
        <f t="shared" si="0"/>
        <v>0</v>
      </c>
      <c r="H21" s="8"/>
      <c r="I21" s="10" t="s">
        <v>140</v>
      </c>
    </row>
    <row r="22" spans="1:12" ht="84.75" customHeight="1">
      <c r="A22" s="4" t="s">
        <v>9</v>
      </c>
      <c r="B22" s="67" t="s">
        <v>141</v>
      </c>
      <c r="C22" s="67"/>
      <c r="D22" s="67"/>
      <c r="E22" s="9"/>
      <c r="F22" s="4">
        <v>1</v>
      </c>
      <c r="G22" s="9">
        <f t="shared" si="0"/>
        <v>0</v>
      </c>
      <c r="H22" s="8"/>
      <c r="I22" s="10" t="s">
        <v>142</v>
      </c>
    </row>
    <row r="23" spans="1:12" ht="90" customHeight="1">
      <c r="A23" s="4" t="s">
        <v>10</v>
      </c>
      <c r="B23" s="67" t="s">
        <v>143</v>
      </c>
      <c r="C23" s="67"/>
      <c r="D23" s="67"/>
      <c r="E23" s="9"/>
      <c r="F23" s="4">
        <v>1</v>
      </c>
      <c r="G23" s="9">
        <f t="shared" si="0"/>
        <v>0</v>
      </c>
      <c r="H23" s="8"/>
      <c r="I23" s="10" t="s">
        <v>144</v>
      </c>
    </row>
    <row r="24" spans="1:12" ht="84" customHeight="1">
      <c r="A24" s="4" t="s">
        <v>11</v>
      </c>
      <c r="B24" s="67" t="s">
        <v>145</v>
      </c>
      <c r="C24" s="67"/>
      <c r="D24" s="67"/>
      <c r="E24" s="9"/>
      <c r="F24" s="4">
        <v>1</v>
      </c>
      <c r="G24" s="9">
        <f t="shared" si="0"/>
        <v>0</v>
      </c>
      <c r="H24" s="8"/>
      <c r="I24" s="10" t="s">
        <v>146</v>
      </c>
    </row>
    <row r="25" spans="1:12" ht="90" customHeight="1">
      <c r="A25" s="4" t="s">
        <v>12</v>
      </c>
      <c r="B25" s="67" t="s">
        <v>147</v>
      </c>
      <c r="C25" s="67"/>
      <c r="D25" s="67"/>
      <c r="E25" s="9"/>
      <c r="F25" s="4">
        <v>1</v>
      </c>
      <c r="G25" s="9">
        <f t="shared" si="0"/>
        <v>0</v>
      </c>
      <c r="H25" s="8"/>
      <c r="I25" s="10" t="s">
        <v>148</v>
      </c>
    </row>
    <row r="26" spans="1:12" ht="84.75" customHeight="1">
      <c r="A26" s="4" t="s">
        <v>13</v>
      </c>
      <c r="B26" s="67" t="s">
        <v>149</v>
      </c>
      <c r="C26" s="67"/>
      <c r="D26" s="67"/>
      <c r="E26" s="9"/>
      <c r="F26" s="4">
        <v>1</v>
      </c>
      <c r="G26" s="9">
        <f t="shared" si="0"/>
        <v>0</v>
      </c>
      <c r="H26" s="8"/>
      <c r="I26" s="10" t="s">
        <v>150</v>
      </c>
    </row>
    <row r="27" spans="1:12" ht="90.75" customHeight="1">
      <c r="A27" s="4" t="s">
        <v>14</v>
      </c>
      <c r="B27" s="67" t="s">
        <v>151</v>
      </c>
      <c r="C27" s="67"/>
      <c r="D27" s="67"/>
      <c r="E27" s="9"/>
      <c r="F27" s="4">
        <v>2</v>
      </c>
      <c r="G27" s="9">
        <f t="shared" si="0"/>
        <v>0</v>
      </c>
      <c r="H27" s="8"/>
      <c r="I27" s="10" t="s">
        <v>152</v>
      </c>
    </row>
    <row r="28" spans="1:12" ht="106.5" customHeight="1">
      <c r="A28" s="4" t="s">
        <v>15</v>
      </c>
      <c r="B28" s="67" t="s">
        <v>153</v>
      </c>
      <c r="C28" s="67"/>
      <c r="D28" s="67"/>
      <c r="E28" s="9"/>
      <c r="F28" s="4">
        <v>2</v>
      </c>
      <c r="G28" s="9">
        <f t="shared" si="0"/>
        <v>0</v>
      </c>
      <c r="H28" s="8"/>
      <c r="I28" s="10" t="s">
        <v>154</v>
      </c>
    </row>
    <row r="29" spans="1:12" ht="120.75" customHeight="1">
      <c r="A29" s="4" t="s">
        <v>16</v>
      </c>
      <c r="B29" s="67" t="s">
        <v>155</v>
      </c>
      <c r="C29" s="67"/>
      <c r="D29" s="67"/>
      <c r="E29" s="9"/>
      <c r="F29" s="4">
        <v>2</v>
      </c>
      <c r="G29" s="9">
        <f t="shared" si="0"/>
        <v>0</v>
      </c>
      <c r="H29" s="8"/>
      <c r="I29" s="10" t="s">
        <v>156</v>
      </c>
    </row>
    <row r="30" spans="1:12" ht="84.75" customHeight="1">
      <c r="A30" s="4" t="s">
        <v>17</v>
      </c>
      <c r="B30" s="67" t="s">
        <v>157</v>
      </c>
      <c r="C30" s="67"/>
      <c r="D30" s="67"/>
      <c r="E30" s="9"/>
      <c r="F30" s="4">
        <v>2</v>
      </c>
      <c r="G30" s="9">
        <f t="shared" si="0"/>
        <v>0</v>
      </c>
      <c r="H30" s="8"/>
      <c r="I30" s="10" t="s">
        <v>158</v>
      </c>
      <c r="L30" s="45"/>
    </row>
    <row r="31" spans="1:12" ht="97.5" customHeight="1">
      <c r="A31" s="4" t="s">
        <v>18</v>
      </c>
      <c r="B31" s="67" t="s">
        <v>159</v>
      </c>
      <c r="C31" s="67"/>
      <c r="D31" s="67"/>
      <c r="E31" s="9"/>
      <c r="F31" s="4">
        <v>2</v>
      </c>
      <c r="G31" s="9">
        <f t="shared" si="0"/>
        <v>0</v>
      </c>
      <c r="H31" s="8"/>
      <c r="I31" s="10" t="s">
        <v>160</v>
      </c>
    </row>
    <row r="32" spans="1:12" ht="84.75" customHeight="1">
      <c r="A32" s="4" t="s">
        <v>19</v>
      </c>
      <c r="B32" s="67" t="s">
        <v>161</v>
      </c>
      <c r="C32" s="67"/>
      <c r="D32" s="67"/>
      <c r="E32" s="9"/>
      <c r="F32" s="4">
        <v>4</v>
      </c>
      <c r="G32" s="9">
        <f t="shared" si="0"/>
        <v>0</v>
      </c>
      <c r="H32" s="8"/>
      <c r="I32" s="10" t="s">
        <v>162</v>
      </c>
    </row>
    <row r="33" spans="1:12" ht="84.75" customHeight="1">
      <c r="A33" s="4" t="s">
        <v>20</v>
      </c>
      <c r="B33" s="67" t="s">
        <v>163</v>
      </c>
      <c r="C33" s="67"/>
      <c r="D33" s="67"/>
      <c r="E33" s="9"/>
      <c r="F33" s="4">
        <v>4</v>
      </c>
      <c r="G33" s="9">
        <f t="shared" si="0"/>
        <v>0</v>
      </c>
      <c r="H33" s="8"/>
      <c r="I33" s="10" t="s">
        <v>162</v>
      </c>
    </row>
    <row r="34" spans="1:12" ht="84.75" customHeight="1">
      <c r="A34" s="4" t="s">
        <v>21</v>
      </c>
      <c r="B34" s="67" t="s">
        <v>164</v>
      </c>
      <c r="C34" s="67"/>
      <c r="D34" s="67"/>
      <c r="E34" s="9"/>
      <c r="F34" s="4">
        <v>4</v>
      </c>
      <c r="G34" s="9">
        <f t="shared" si="0"/>
        <v>0</v>
      </c>
      <c r="H34" s="8"/>
      <c r="I34" s="10" t="s">
        <v>162</v>
      </c>
    </row>
    <row r="35" spans="1:12" ht="84.75" customHeight="1">
      <c r="A35" s="4" t="s">
        <v>22</v>
      </c>
      <c r="B35" s="67" t="s">
        <v>165</v>
      </c>
      <c r="C35" s="67"/>
      <c r="D35" s="67"/>
      <c r="E35" s="9"/>
      <c r="F35" s="4">
        <v>3</v>
      </c>
      <c r="G35" s="9">
        <f t="shared" si="0"/>
        <v>0</v>
      </c>
      <c r="H35" s="8"/>
      <c r="I35" s="10" t="s">
        <v>166</v>
      </c>
    </row>
    <row r="36" spans="1:12" ht="84.75" customHeight="1">
      <c r="A36" s="4" t="s">
        <v>23</v>
      </c>
      <c r="B36" s="67" t="s">
        <v>167</v>
      </c>
      <c r="C36" s="67"/>
      <c r="D36" s="67"/>
      <c r="E36" s="9"/>
      <c r="F36" s="4">
        <v>4</v>
      </c>
      <c r="G36" s="9">
        <f t="shared" si="0"/>
        <v>0</v>
      </c>
      <c r="H36" s="8"/>
      <c r="I36" s="10" t="s">
        <v>168</v>
      </c>
    </row>
    <row r="37" spans="1:12" ht="84.75" customHeight="1">
      <c r="A37" s="4" t="s">
        <v>30</v>
      </c>
      <c r="B37" s="67" t="s">
        <v>169</v>
      </c>
      <c r="C37" s="67"/>
      <c r="D37" s="67"/>
      <c r="E37" s="9"/>
      <c r="F37" s="4">
        <v>3</v>
      </c>
      <c r="G37" s="9">
        <f t="shared" si="0"/>
        <v>0</v>
      </c>
      <c r="H37" s="8"/>
      <c r="I37" s="10" t="s">
        <v>170</v>
      </c>
      <c r="L37" s="38"/>
    </row>
    <row r="38" spans="1:12" ht="86.25" customHeight="1">
      <c r="A38" s="4" t="s">
        <v>24</v>
      </c>
      <c r="B38" s="67" t="s">
        <v>171</v>
      </c>
      <c r="C38" s="67"/>
      <c r="D38" s="67"/>
      <c r="E38" s="9"/>
      <c r="F38" s="4">
        <v>4</v>
      </c>
      <c r="G38" s="9">
        <f t="shared" si="0"/>
        <v>0</v>
      </c>
      <c r="H38" s="8"/>
      <c r="I38" s="10" t="s">
        <v>172</v>
      </c>
    </row>
    <row r="39" spans="1:12" ht="123" customHeight="1">
      <c r="A39" s="4" t="s">
        <v>32</v>
      </c>
      <c r="B39" s="67" t="s">
        <v>173</v>
      </c>
      <c r="C39" s="67"/>
      <c r="D39" s="67"/>
      <c r="E39" s="9"/>
      <c r="F39" s="4">
        <v>3</v>
      </c>
      <c r="G39" s="9">
        <f t="shared" si="0"/>
        <v>0</v>
      </c>
      <c r="H39" s="8"/>
      <c r="I39" s="10" t="s">
        <v>174</v>
      </c>
    </row>
    <row r="40" spans="1:12" ht="84.75" customHeight="1">
      <c r="A40" s="4" t="s">
        <v>33</v>
      </c>
      <c r="B40" s="67" t="s">
        <v>175</v>
      </c>
      <c r="C40" s="67"/>
      <c r="D40" s="67"/>
      <c r="E40" s="9"/>
      <c r="F40" s="4">
        <v>2</v>
      </c>
      <c r="G40" s="9">
        <f t="shared" si="0"/>
        <v>0</v>
      </c>
      <c r="H40" s="8"/>
      <c r="I40" s="10" t="s">
        <v>176</v>
      </c>
    </row>
    <row r="41" spans="1:12" ht="91.5" customHeight="1">
      <c r="A41" s="4" t="s">
        <v>34</v>
      </c>
      <c r="B41" s="67" t="s">
        <v>177</v>
      </c>
      <c r="C41" s="67"/>
      <c r="D41" s="67"/>
      <c r="E41" s="9"/>
      <c r="F41" s="4">
        <v>1</v>
      </c>
      <c r="G41" s="9">
        <f t="shared" si="0"/>
        <v>0</v>
      </c>
      <c r="H41" s="3"/>
      <c r="I41" s="10" t="s">
        <v>178</v>
      </c>
    </row>
    <row r="42" spans="1:12" ht="84.75" customHeight="1">
      <c r="A42" s="4" t="s">
        <v>35</v>
      </c>
      <c r="B42" s="67" t="s">
        <v>179</v>
      </c>
      <c r="C42" s="67"/>
      <c r="D42" s="67"/>
      <c r="E42" s="9"/>
      <c r="F42" s="4">
        <v>4</v>
      </c>
      <c r="G42" s="9">
        <f t="shared" si="0"/>
        <v>0</v>
      </c>
      <c r="H42" s="8"/>
      <c r="I42" s="10" t="s">
        <v>180</v>
      </c>
    </row>
    <row r="43" spans="1:12" ht="84.75" customHeight="1">
      <c r="A43" s="4" t="s">
        <v>36</v>
      </c>
      <c r="B43" s="67" t="s">
        <v>181</v>
      </c>
      <c r="C43" s="67"/>
      <c r="D43" s="67"/>
      <c r="E43" s="9"/>
      <c r="F43" s="4">
        <v>2</v>
      </c>
      <c r="G43" s="9">
        <f t="shared" si="0"/>
        <v>0</v>
      </c>
      <c r="H43" s="8"/>
      <c r="I43" s="10" t="s">
        <v>182</v>
      </c>
    </row>
    <row r="44" spans="1:12" ht="230.25" customHeight="1">
      <c r="A44" s="4" t="s">
        <v>111</v>
      </c>
      <c r="B44" s="67" t="s">
        <v>183</v>
      </c>
      <c r="C44" s="67"/>
      <c r="D44" s="67"/>
      <c r="E44" s="9"/>
      <c r="F44" s="4">
        <v>2</v>
      </c>
      <c r="G44" s="9">
        <f t="shared" si="0"/>
        <v>0</v>
      </c>
      <c r="H44" s="8"/>
      <c r="I44" s="13" t="s">
        <v>184</v>
      </c>
    </row>
    <row r="45" spans="1:12" ht="97.5" customHeight="1">
      <c r="A45" s="4" t="s">
        <v>112</v>
      </c>
      <c r="B45" s="67" t="s">
        <v>185</v>
      </c>
      <c r="C45" s="67"/>
      <c r="D45" s="67"/>
      <c r="E45" s="9"/>
      <c r="F45" s="4">
        <v>2</v>
      </c>
      <c r="G45" s="9">
        <f t="shared" si="0"/>
        <v>0</v>
      </c>
      <c r="H45" s="8"/>
      <c r="I45" s="13" t="s">
        <v>186</v>
      </c>
    </row>
    <row r="46" spans="1:12" ht="84.75" customHeight="1">
      <c r="A46" s="4" t="s">
        <v>66</v>
      </c>
      <c r="B46" s="54" t="s">
        <v>187</v>
      </c>
      <c r="C46" s="55"/>
      <c r="D46" s="56"/>
      <c r="E46" s="9"/>
      <c r="F46" s="4">
        <v>2</v>
      </c>
      <c r="G46" s="9">
        <f t="shared" si="0"/>
        <v>0</v>
      </c>
      <c r="H46" s="8"/>
      <c r="I46" s="13" t="s">
        <v>188</v>
      </c>
    </row>
    <row r="47" spans="1:12" ht="74.25" customHeight="1">
      <c r="A47" s="4" t="s">
        <v>68</v>
      </c>
      <c r="B47" s="67" t="s">
        <v>189</v>
      </c>
      <c r="C47" s="67"/>
      <c r="D47" s="67"/>
      <c r="E47" s="9"/>
      <c r="F47" s="4">
        <v>3</v>
      </c>
      <c r="G47" s="9">
        <f t="shared" si="0"/>
        <v>0</v>
      </c>
      <c r="H47" s="8"/>
      <c r="I47" s="13" t="s">
        <v>190</v>
      </c>
    </row>
    <row r="48" spans="1:12" ht="84.75" customHeight="1">
      <c r="A48" s="4" t="s">
        <v>113</v>
      </c>
      <c r="B48" s="67" t="s">
        <v>191</v>
      </c>
      <c r="C48" s="67"/>
      <c r="D48" s="67"/>
      <c r="E48" s="9"/>
      <c r="F48" s="4">
        <v>2</v>
      </c>
      <c r="G48" s="9">
        <f t="shared" si="0"/>
        <v>0</v>
      </c>
      <c r="H48" s="8"/>
      <c r="I48" s="13" t="s">
        <v>192</v>
      </c>
    </row>
    <row r="49" spans="1:9" ht="91.5" customHeight="1">
      <c r="A49" s="4" t="s">
        <v>69</v>
      </c>
      <c r="B49" s="67" t="s">
        <v>193</v>
      </c>
      <c r="C49" s="67"/>
      <c r="D49" s="67"/>
      <c r="E49" s="9"/>
      <c r="F49" s="4">
        <v>2</v>
      </c>
      <c r="G49" s="9">
        <f t="shared" si="0"/>
        <v>0</v>
      </c>
      <c r="H49" s="8"/>
      <c r="I49" s="13" t="s">
        <v>194</v>
      </c>
    </row>
    <row r="50" spans="1:9" ht="93.75" customHeight="1">
      <c r="A50" s="4" t="s">
        <v>195</v>
      </c>
      <c r="B50" s="67" t="s">
        <v>196</v>
      </c>
      <c r="C50" s="67"/>
      <c r="D50" s="67"/>
      <c r="E50" s="9"/>
      <c r="F50" s="4">
        <v>2</v>
      </c>
      <c r="G50" s="9">
        <f t="shared" si="0"/>
        <v>0</v>
      </c>
      <c r="H50" s="8"/>
      <c r="I50" s="13" t="s">
        <v>197</v>
      </c>
    </row>
    <row r="51" spans="1:9" ht="85.5" customHeight="1">
      <c r="A51" s="4" t="s">
        <v>198</v>
      </c>
      <c r="B51" s="67" t="s">
        <v>199</v>
      </c>
      <c r="C51" s="67"/>
      <c r="D51" s="67"/>
      <c r="E51" s="9"/>
      <c r="F51" s="4">
        <v>2</v>
      </c>
      <c r="G51" s="9">
        <f t="shared" si="0"/>
        <v>0</v>
      </c>
      <c r="H51" s="8"/>
      <c r="I51" s="13" t="s">
        <v>200</v>
      </c>
    </row>
    <row r="52" spans="1:9" ht="91.5" customHeight="1">
      <c r="A52" s="4" t="s">
        <v>201</v>
      </c>
      <c r="B52" s="67" t="s">
        <v>202</v>
      </c>
      <c r="C52" s="67"/>
      <c r="D52" s="67"/>
      <c r="E52" s="9"/>
      <c r="F52" s="4">
        <v>1</v>
      </c>
      <c r="G52" s="9">
        <f t="shared" si="0"/>
        <v>0</v>
      </c>
      <c r="H52" s="8"/>
      <c r="I52" s="13" t="s">
        <v>203</v>
      </c>
    </row>
    <row r="53" spans="1:9" ht="104.25" customHeight="1">
      <c r="A53" s="4" t="s">
        <v>204</v>
      </c>
      <c r="B53" s="67" t="s">
        <v>205</v>
      </c>
      <c r="C53" s="67"/>
      <c r="D53" s="67"/>
      <c r="E53" s="9"/>
      <c r="F53" s="4">
        <v>1</v>
      </c>
      <c r="G53" s="9">
        <f t="shared" si="0"/>
        <v>0</v>
      </c>
      <c r="H53" s="8"/>
      <c r="I53" s="13" t="s">
        <v>206</v>
      </c>
    </row>
    <row r="54" spans="1:9" ht="77.25" customHeight="1">
      <c r="A54" s="4" t="s">
        <v>207</v>
      </c>
      <c r="B54" s="67" t="s">
        <v>208</v>
      </c>
      <c r="C54" s="67"/>
      <c r="D54" s="67"/>
      <c r="E54" s="9"/>
      <c r="F54" s="4">
        <v>1</v>
      </c>
      <c r="G54" s="9">
        <f t="shared" si="0"/>
        <v>0</v>
      </c>
      <c r="H54" s="8"/>
      <c r="I54" s="13" t="s">
        <v>209</v>
      </c>
    </row>
    <row r="55" spans="1:9" ht="72.75" customHeight="1">
      <c r="A55" s="4" t="s">
        <v>210</v>
      </c>
      <c r="B55" s="67" t="s">
        <v>211</v>
      </c>
      <c r="C55" s="67"/>
      <c r="D55" s="67"/>
      <c r="E55" s="9"/>
      <c r="F55" s="4">
        <v>3</v>
      </c>
      <c r="G55" s="9">
        <f t="shared" si="0"/>
        <v>0</v>
      </c>
      <c r="H55" s="8"/>
      <c r="I55" s="13" t="s">
        <v>212</v>
      </c>
    </row>
    <row r="56" spans="1:9" ht="84.75" customHeight="1">
      <c r="A56" s="4" t="s">
        <v>213</v>
      </c>
      <c r="B56" s="67" t="s">
        <v>214</v>
      </c>
      <c r="C56" s="67"/>
      <c r="D56" s="67"/>
      <c r="E56" s="9"/>
      <c r="F56" s="4">
        <v>1</v>
      </c>
      <c r="G56" s="9">
        <f t="shared" si="0"/>
        <v>0</v>
      </c>
      <c r="H56" s="8"/>
      <c r="I56" s="10" t="s">
        <v>215</v>
      </c>
    </row>
    <row r="57" spans="1:9" ht="75" customHeight="1">
      <c r="A57" s="4" t="s">
        <v>216</v>
      </c>
      <c r="B57" s="67" t="s">
        <v>217</v>
      </c>
      <c r="C57" s="67"/>
      <c r="D57" s="67"/>
      <c r="E57" s="9"/>
      <c r="F57" s="4">
        <v>1</v>
      </c>
      <c r="G57" s="9">
        <f t="shared" si="0"/>
        <v>0</v>
      </c>
      <c r="H57" s="8"/>
      <c r="I57" s="10" t="s">
        <v>218</v>
      </c>
    </row>
    <row r="58" spans="1:9" ht="64.5" customHeight="1">
      <c r="A58" s="4" t="s">
        <v>219</v>
      </c>
      <c r="B58" s="67" t="s">
        <v>220</v>
      </c>
      <c r="C58" s="67"/>
      <c r="D58" s="67"/>
      <c r="E58" s="9"/>
      <c r="F58" s="4">
        <v>1</v>
      </c>
      <c r="G58" s="9">
        <f t="shared" si="0"/>
        <v>0</v>
      </c>
      <c r="H58" s="8"/>
      <c r="I58" s="10" t="s">
        <v>221</v>
      </c>
    </row>
    <row r="59" spans="1:9" ht="118.5" customHeight="1">
      <c r="A59" s="4" t="s">
        <v>222</v>
      </c>
      <c r="B59" s="67" t="s">
        <v>223</v>
      </c>
      <c r="C59" s="67"/>
      <c r="D59" s="67"/>
      <c r="E59" s="9"/>
      <c r="F59" s="4">
        <v>1</v>
      </c>
      <c r="G59" s="9">
        <f t="shared" si="0"/>
        <v>0</v>
      </c>
      <c r="H59" s="8"/>
      <c r="I59" s="13" t="s">
        <v>224</v>
      </c>
    </row>
    <row r="60" spans="1:9" ht="84.75" customHeight="1">
      <c r="A60" s="4" t="s">
        <v>225</v>
      </c>
      <c r="B60" s="67" t="s">
        <v>226</v>
      </c>
      <c r="C60" s="67"/>
      <c r="D60" s="67"/>
      <c r="E60" s="9"/>
      <c r="F60" s="4">
        <v>3</v>
      </c>
      <c r="G60" s="9">
        <f t="shared" si="0"/>
        <v>0</v>
      </c>
      <c r="H60" s="8"/>
      <c r="I60" s="13" t="s">
        <v>276</v>
      </c>
    </row>
    <row r="61" spans="1:9" ht="83.25" customHeight="1">
      <c r="A61" s="4" t="s">
        <v>227</v>
      </c>
      <c r="B61" s="67" t="s">
        <v>228</v>
      </c>
      <c r="C61" s="67"/>
      <c r="D61" s="67"/>
      <c r="E61" s="9"/>
      <c r="F61" s="4">
        <v>3</v>
      </c>
      <c r="G61" s="9">
        <f t="shared" si="0"/>
        <v>0</v>
      </c>
      <c r="H61" s="8"/>
      <c r="I61" s="13" t="s">
        <v>229</v>
      </c>
    </row>
    <row r="62" spans="1:9" ht="84.75" customHeight="1">
      <c r="A62" s="4" t="s">
        <v>230</v>
      </c>
      <c r="B62" s="67" t="s">
        <v>231</v>
      </c>
      <c r="C62" s="67"/>
      <c r="D62" s="67"/>
      <c r="E62" s="9"/>
      <c r="F62" s="4">
        <v>2</v>
      </c>
      <c r="G62" s="9">
        <f t="shared" si="0"/>
        <v>0</v>
      </c>
      <c r="H62" s="8"/>
      <c r="I62" s="13" t="s">
        <v>232</v>
      </c>
    </row>
    <row r="63" spans="1:9" ht="140.25" customHeight="1">
      <c r="A63" s="4" t="s">
        <v>233</v>
      </c>
      <c r="B63" s="67" t="s">
        <v>234</v>
      </c>
      <c r="C63" s="67"/>
      <c r="D63" s="67"/>
      <c r="E63" s="9"/>
      <c r="F63" s="4">
        <v>1</v>
      </c>
      <c r="G63" s="9">
        <f t="shared" si="0"/>
        <v>0</v>
      </c>
      <c r="H63" s="8"/>
      <c r="I63" s="13" t="s">
        <v>235</v>
      </c>
    </row>
    <row r="64" spans="1:9" ht="84.75" customHeight="1">
      <c r="A64" s="4" t="s">
        <v>236</v>
      </c>
      <c r="B64" s="67" t="s">
        <v>237</v>
      </c>
      <c r="C64" s="67"/>
      <c r="D64" s="67"/>
      <c r="E64" s="9"/>
      <c r="F64" s="4">
        <v>2</v>
      </c>
      <c r="G64" s="9">
        <f t="shared" si="0"/>
        <v>0</v>
      </c>
      <c r="H64" s="8"/>
      <c r="I64" s="13" t="s">
        <v>238</v>
      </c>
    </row>
    <row r="65" spans="1:9" ht="84.75" customHeight="1">
      <c r="A65" s="4" t="s">
        <v>239</v>
      </c>
      <c r="B65" s="67" t="s">
        <v>240</v>
      </c>
      <c r="C65" s="67"/>
      <c r="D65" s="67"/>
      <c r="E65" s="9"/>
      <c r="F65" s="4">
        <v>2</v>
      </c>
      <c r="G65" s="9">
        <f t="shared" si="0"/>
        <v>0</v>
      </c>
      <c r="H65" s="8"/>
      <c r="I65" s="10" t="s">
        <v>241</v>
      </c>
    </row>
    <row r="66" spans="1:9" ht="110.25" customHeight="1">
      <c r="A66" s="4" t="s">
        <v>242</v>
      </c>
      <c r="B66" s="67" t="s">
        <v>243</v>
      </c>
      <c r="C66" s="67"/>
      <c r="D66" s="67"/>
      <c r="E66" s="9"/>
      <c r="F66" s="4">
        <v>2</v>
      </c>
      <c r="G66" s="9">
        <f t="shared" si="0"/>
        <v>0</v>
      </c>
      <c r="H66" s="8"/>
      <c r="I66" s="13" t="s">
        <v>244</v>
      </c>
    </row>
    <row r="67" spans="1:9" ht="107.25" customHeight="1">
      <c r="A67" s="4" t="s">
        <v>245</v>
      </c>
      <c r="B67" s="67" t="s">
        <v>246</v>
      </c>
      <c r="C67" s="67"/>
      <c r="D67" s="67"/>
      <c r="E67" s="9"/>
      <c r="F67" s="4">
        <v>2</v>
      </c>
      <c r="G67" s="9">
        <f t="shared" si="0"/>
        <v>0</v>
      </c>
      <c r="H67" s="8"/>
      <c r="I67" s="13" t="s">
        <v>247</v>
      </c>
    </row>
    <row r="68" spans="1:9" ht="84.75" customHeight="1">
      <c r="A68" s="4" t="s">
        <v>248</v>
      </c>
      <c r="B68" s="67" t="s">
        <v>249</v>
      </c>
      <c r="C68" s="67"/>
      <c r="D68" s="67"/>
      <c r="E68" s="9"/>
      <c r="F68" s="4">
        <v>1</v>
      </c>
      <c r="G68" s="9">
        <f t="shared" si="0"/>
        <v>0</v>
      </c>
      <c r="H68" s="8"/>
      <c r="I68" s="13" t="s">
        <v>250</v>
      </c>
    </row>
  </sheetData>
  <mergeCells count="60">
    <mergeCell ref="B67:D67"/>
    <mergeCell ref="B68:D68"/>
    <mergeCell ref="B20:D20"/>
    <mergeCell ref="A2:I2"/>
    <mergeCell ref="B12:D12"/>
    <mergeCell ref="B13:D13"/>
    <mergeCell ref="B14:D14"/>
    <mergeCell ref="B15:D15"/>
    <mergeCell ref="B16:D16"/>
    <mergeCell ref="B17:D17"/>
    <mergeCell ref="B18:D18"/>
    <mergeCell ref="B19:D19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55:D55"/>
    <mergeCell ref="B29:D29"/>
    <mergeCell ref="B30:D30"/>
    <mergeCell ref="B31:D31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66:D66"/>
    <mergeCell ref="B57:D57"/>
    <mergeCell ref="B58:D58"/>
    <mergeCell ref="B59:D59"/>
    <mergeCell ref="B60:D60"/>
    <mergeCell ref="B61:D61"/>
    <mergeCell ref="B62:D62"/>
    <mergeCell ref="A8:J8"/>
    <mergeCell ref="A9:J9"/>
    <mergeCell ref="B63:D63"/>
    <mergeCell ref="B64:D64"/>
    <mergeCell ref="B65:D65"/>
    <mergeCell ref="B56:D56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</mergeCells>
  <pageMargins left="0.70000000000000007" right="0.70000000000000007" top="0.78740157500000008" bottom="0.78740157500000008" header="0.30000000000000004" footer="0.30000000000000004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0"/>
  <sheetViews>
    <sheetView tabSelected="1" workbookViewId="0">
      <selection activeCell="G24" sqref="G24"/>
    </sheetView>
  </sheetViews>
  <sheetFormatPr defaultRowHeight="15"/>
  <cols>
    <col min="1" max="1" width="5" customWidth="1"/>
    <col min="7" max="7" width="14.85546875" customWidth="1"/>
    <col min="8" max="8" width="24" customWidth="1"/>
    <col min="9" max="9" width="35.7109375" customWidth="1"/>
  </cols>
  <sheetData>
    <row r="2" spans="1:10" ht="18.75">
      <c r="A2" s="61" t="s">
        <v>267</v>
      </c>
      <c r="B2" s="61"/>
      <c r="C2" s="61"/>
      <c r="D2" s="61"/>
      <c r="E2" s="61"/>
      <c r="F2" s="61"/>
      <c r="G2" s="61"/>
      <c r="H2" s="61"/>
      <c r="I2" s="61"/>
    </row>
    <row r="3" spans="1:10" ht="12" customHeight="1">
      <c r="A3" s="47"/>
      <c r="B3" s="47"/>
      <c r="C3" s="47"/>
      <c r="D3" s="47"/>
      <c r="E3" s="47"/>
      <c r="F3" s="47"/>
      <c r="G3" s="47"/>
      <c r="H3" s="47"/>
      <c r="I3" s="47"/>
    </row>
    <row r="4" spans="1:10" ht="15.75">
      <c r="A4" s="26"/>
      <c r="B4" s="27" t="s">
        <v>1</v>
      </c>
      <c r="C4" s="27"/>
      <c r="D4" s="27"/>
      <c r="E4" s="26"/>
      <c r="F4" s="28"/>
      <c r="G4" s="29"/>
      <c r="H4" s="28">
        <f>SUM(G14:G20)</f>
        <v>0</v>
      </c>
      <c r="I4" s="22"/>
      <c r="J4" s="21"/>
    </row>
    <row r="5" spans="1:10" ht="15.75">
      <c r="A5" s="26"/>
      <c r="B5" s="27" t="s">
        <v>44</v>
      </c>
      <c r="C5" s="27"/>
      <c r="D5" s="27"/>
      <c r="E5" s="26"/>
      <c r="F5" s="28"/>
      <c r="G5" s="29"/>
      <c r="H5" s="28">
        <f>SUM(H4*0.21)</f>
        <v>0</v>
      </c>
      <c r="I5" s="22"/>
      <c r="J5" s="21"/>
    </row>
    <row r="6" spans="1:10" ht="15.75">
      <c r="A6" s="26"/>
      <c r="B6" s="27" t="s">
        <v>43</v>
      </c>
      <c r="C6" s="27"/>
      <c r="D6" s="27"/>
      <c r="E6" s="26"/>
      <c r="F6" s="28"/>
      <c r="G6" s="29"/>
      <c r="H6" s="28">
        <f>SUM(H4:H5)</f>
        <v>0</v>
      </c>
      <c r="I6" s="22"/>
      <c r="J6" s="21"/>
    </row>
    <row r="7" spans="1:10">
      <c r="A7" s="11"/>
      <c r="E7" s="2"/>
      <c r="F7" s="12"/>
      <c r="G7" s="2"/>
    </row>
    <row r="8" spans="1:10" ht="30" customHeight="1">
      <c r="A8" s="57" t="s">
        <v>105</v>
      </c>
      <c r="B8" s="58"/>
      <c r="C8" s="58"/>
      <c r="D8" s="58"/>
      <c r="E8" s="58"/>
      <c r="F8" s="58"/>
      <c r="G8" s="58"/>
      <c r="H8" s="58"/>
      <c r="I8" s="58"/>
      <c r="J8" s="58"/>
    </row>
    <row r="9" spans="1:10">
      <c r="A9" s="59" t="s">
        <v>275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>
      <c r="A10" s="40" t="s">
        <v>94</v>
      </c>
      <c r="B10" s="40"/>
      <c r="C10" s="40"/>
      <c r="D10" s="40"/>
      <c r="E10" s="41"/>
      <c r="F10" s="40"/>
      <c r="G10" s="40"/>
      <c r="H10" s="40"/>
      <c r="I10" s="40"/>
      <c r="J10" s="40"/>
    </row>
    <row r="11" spans="1:10">
      <c r="A11" s="11"/>
      <c r="E11" s="2"/>
      <c r="F11" s="12"/>
      <c r="G11" s="2"/>
    </row>
    <row r="12" spans="1:10" ht="15.75">
      <c r="A12" s="49" t="s">
        <v>266</v>
      </c>
      <c r="B12" s="22"/>
      <c r="C12" s="22"/>
      <c r="E12" s="2"/>
      <c r="F12" s="12"/>
      <c r="G12" s="2"/>
    </row>
    <row r="13" spans="1:10" ht="30.75" customHeight="1">
      <c r="A13" s="5" t="s">
        <v>4</v>
      </c>
      <c r="B13" s="68" t="s">
        <v>0</v>
      </c>
      <c r="C13" s="68"/>
      <c r="D13" s="68"/>
      <c r="E13" s="19" t="s">
        <v>1</v>
      </c>
      <c r="F13" s="5" t="s">
        <v>2</v>
      </c>
      <c r="G13" s="19" t="s">
        <v>3</v>
      </c>
      <c r="H13" s="5" t="s">
        <v>121</v>
      </c>
      <c r="I13" s="43" t="s">
        <v>122</v>
      </c>
    </row>
    <row r="14" spans="1:10" ht="97.5" customHeight="1">
      <c r="A14" s="4" t="s">
        <v>106</v>
      </c>
      <c r="B14" s="54" t="s">
        <v>251</v>
      </c>
      <c r="C14" s="55"/>
      <c r="D14" s="56"/>
      <c r="E14" s="9"/>
      <c r="F14" s="4">
        <v>3</v>
      </c>
      <c r="G14" s="9">
        <f t="shared" ref="G14:G19" si="0">E14*F14</f>
        <v>0</v>
      </c>
      <c r="H14" s="8"/>
      <c r="I14" s="13" t="s">
        <v>282</v>
      </c>
    </row>
    <row r="15" spans="1:10" ht="140.25" customHeight="1">
      <c r="A15" s="4" t="s">
        <v>107</v>
      </c>
      <c r="B15" s="54" t="s">
        <v>252</v>
      </c>
      <c r="C15" s="55"/>
      <c r="D15" s="56"/>
      <c r="E15" s="9"/>
      <c r="F15" s="4">
        <v>3</v>
      </c>
      <c r="G15" s="9">
        <f t="shared" si="0"/>
        <v>0</v>
      </c>
      <c r="H15" s="3"/>
      <c r="I15" s="13" t="s">
        <v>283</v>
      </c>
    </row>
    <row r="16" spans="1:10" ht="172.5" customHeight="1">
      <c r="A16" s="4" t="s">
        <v>108</v>
      </c>
      <c r="B16" s="67" t="s">
        <v>253</v>
      </c>
      <c r="C16" s="67"/>
      <c r="D16" s="67"/>
      <c r="E16" s="9"/>
      <c r="F16" s="4">
        <v>3</v>
      </c>
      <c r="G16" s="9">
        <f t="shared" si="0"/>
        <v>0</v>
      </c>
      <c r="H16" s="3"/>
      <c r="I16" s="13" t="s">
        <v>254</v>
      </c>
    </row>
    <row r="17" spans="1:9" ht="183" customHeight="1">
      <c r="A17" s="4" t="s">
        <v>109</v>
      </c>
      <c r="B17" s="67" t="s">
        <v>255</v>
      </c>
      <c r="C17" s="67"/>
      <c r="D17" s="67"/>
      <c r="E17" s="9"/>
      <c r="F17" s="4">
        <v>3</v>
      </c>
      <c r="G17" s="9">
        <f t="shared" si="0"/>
        <v>0</v>
      </c>
      <c r="H17" s="3"/>
      <c r="I17" s="13" t="s">
        <v>284</v>
      </c>
    </row>
    <row r="18" spans="1:9" ht="125.25" customHeight="1">
      <c r="A18" s="4" t="s">
        <v>110</v>
      </c>
      <c r="B18" s="54" t="s">
        <v>256</v>
      </c>
      <c r="C18" s="55"/>
      <c r="D18" s="56"/>
      <c r="E18" s="9"/>
      <c r="F18" s="4">
        <v>3</v>
      </c>
      <c r="G18" s="9">
        <f t="shared" si="0"/>
        <v>0</v>
      </c>
      <c r="H18" s="8"/>
      <c r="I18" s="13" t="s">
        <v>257</v>
      </c>
    </row>
    <row r="19" spans="1:9" ht="81" customHeight="1">
      <c r="A19" s="4" t="s">
        <v>5</v>
      </c>
      <c r="B19" s="67" t="s">
        <v>258</v>
      </c>
      <c r="C19" s="67"/>
      <c r="D19" s="67"/>
      <c r="E19" s="9"/>
      <c r="F19" s="4">
        <v>3</v>
      </c>
      <c r="G19" s="9">
        <f t="shared" si="0"/>
        <v>0</v>
      </c>
      <c r="H19" s="3"/>
      <c r="I19" s="13" t="s">
        <v>259</v>
      </c>
    </row>
    <row r="20" spans="1:9" ht="114.75" customHeight="1">
      <c r="A20" s="4" t="s">
        <v>6</v>
      </c>
      <c r="B20" s="54" t="s">
        <v>260</v>
      </c>
      <c r="C20" s="55"/>
      <c r="D20" s="56"/>
      <c r="E20" s="9"/>
      <c r="F20" s="4">
        <v>1</v>
      </c>
      <c r="G20" s="9">
        <f>E20*F20</f>
        <v>0</v>
      </c>
      <c r="H20" s="8"/>
      <c r="I20" s="46" t="s">
        <v>261</v>
      </c>
    </row>
  </sheetData>
  <mergeCells count="11">
    <mergeCell ref="B19:D19"/>
    <mergeCell ref="B20:D20"/>
    <mergeCell ref="A2:I2"/>
    <mergeCell ref="B14:D14"/>
    <mergeCell ref="B15:D15"/>
    <mergeCell ref="B16:D16"/>
    <mergeCell ref="B17:D17"/>
    <mergeCell ref="B18:D18"/>
    <mergeCell ref="A8:J8"/>
    <mergeCell ref="A9:J9"/>
    <mergeCell ref="B13:D13"/>
  </mergeCells>
  <pageMargins left="0.70000000000000007" right="0.70000000000000007" top="0.78740157500000008" bottom="0.78740157500000008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Hračky,nábytek,ložní prádlo</vt:lpstr>
      <vt:lpstr>Hračky,didaktické pomůcky</vt:lpstr>
      <vt:lpstr>Tělocvična pro nejmenší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Nekovářová Alena</dc:creator>
  <cp:lastModifiedBy>Stuchlová Kateřina</cp:lastModifiedBy>
  <cp:lastPrinted>2025-07-09T07:26:50Z</cp:lastPrinted>
  <dcterms:created xsi:type="dcterms:W3CDTF">2024-02-29T08:28:56Z</dcterms:created>
  <dcterms:modified xsi:type="dcterms:W3CDTF">2025-10-27T11:41:13Z</dcterms:modified>
</cp:coreProperties>
</file>