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ova\Documents\DS Pivovarská - VYBAVENÍ\VYBAVENÍ DS II\PROFIL\"/>
    </mc:Choice>
  </mc:AlternateContent>
  <xr:revisionPtr revIDLastSave="0" documentId="13_ncr:1_{4265E247-65E6-4777-B543-9BA92386F3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4" r:id="rId1"/>
    <sheet name="Elektronika,úklid,umývárn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 l="1"/>
  <c r="H27" i="1"/>
  <c r="H26" i="1"/>
  <c r="H25" i="1"/>
  <c r="H24" i="1"/>
  <c r="H23" i="1"/>
  <c r="H22" i="1"/>
  <c r="H21" i="1"/>
  <c r="H20" i="1"/>
  <c r="H19" i="1"/>
  <c r="H16" i="1" l="1"/>
  <c r="H18" i="1" l="1"/>
  <c r="H17" i="1"/>
  <c r="H15" i="1"/>
  <c r="H14" i="1"/>
  <c r="H4" i="1" l="1"/>
  <c r="H11" i="4" s="1"/>
  <c r="E13" i="4" s="1"/>
  <c r="H13" i="4" s="1"/>
  <c r="H16" i="4" s="1"/>
  <c r="H5" i="1" l="1"/>
  <c r="H6" i="1" s="1"/>
</calcChain>
</file>

<file path=xl/sharedStrings.xml><?xml version="1.0" encoding="utf-8"?>
<sst xmlns="http://schemas.openxmlformats.org/spreadsheetml/2006/main" count="111" uniqueCount="89">
  <si>
    <t>Název</t>
  </si>
  <si>
    <t>Cena bez DPH</t>
  </si>
  <si>
    <t>Počet ks</t>
  </si>
  <si>
    <t>Cena celkem bez DPH</t>
  </si>
  <si>
    <t>Poř.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</si>
  <si>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</si>
  <si>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</si>
  <si>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</si>
  <si>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</si>
  <si>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</si>
  <si>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</si>
  <si>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</si>
  <si>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</si>
  <si>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</si>
  <si>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</si>
  <si>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</si>
  <si>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</si>
  <si>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</si>
  <si>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</si>
  <si>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</si>
  <si>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Tiskárna</t>
  </si>
  <si>
    <t>Docházkový systém</t>
  </si>
  <si>
    <t>Rychlovarná konvice</t>
  </si>
  <si>
    <t>Vozík pro výdej jídla</t>
  </si>
  <si>
    <t>Laminovačka</t>
  </si>
  <si>
    <t>Rozkládací sušák na prádlo</t>
  </si>
  <si>
    <t>Žehlička</t>
  </si>
  <si>
    <t>Žehlící prkno</t>
  </si>
  <si>
    <t>Sada na úklid</t>
  </si>
  <si>
    <t>Odpadkový koš</t>
  </si>
  <si>
    <t>Mop třásňový, manuální ždímání, teleskopická tyč, materiál vytírací plochy mikrovlákno, šíře záběru 27,5 cm, délka tyče 125 cm, materiál tyče kov, kbelík a ždímací koš součástí balení.</t>
  </si>
  <si>
    <t>Cena s DPH</t>
  </si>
  <si>
    <t>DPH 21%</t>
  </si>
  <si>
    <t xml:space="preserve"> </t>
  </si>
  <si>
    <t>Smartphone, úhlopříčka 6,4", displej s rozlišením 2400 × 1080 px, 8jádrový procesor, paměť RAM 6 GB, interní paměť 128 GB, čtyřnásobný zadní fotoaparát 48, optická stabilizace, přední fotoaparát 13 Mpx, hybridní slot (2× SIM nebo 1× SIM + paměťová karta), NFC, Bluetooth, 5G, GPS, Wi-Fi, USB-C, Android 12.0, kapacita baterie 5 000 mAh.</t>
  </si>
  <si>
    <t>MJ</t>
  </si>
  <si>
    <t>ks</t>
  </si>
  <si>
    <t>Cena za MJ bez DPH</t>
  </si>
  <si>
    <t>Ilustrativní foto*</t>
  </si>
  <si>
    <r>
      <t>Popis</t>
    </r>
    <r>
      <rPr>
        <b/>
        <sz val="11"/>
        <color rgb="FF000000"/>
        <rFont val="Calibri"/>
        <family val="2"/>
        <charset val="238"/>
      </rPr>
      <t>**</t>
    </r>
  </si>
  <si>
    <t>Mobilní telefon včetně nabíječky (bez SIM a tarifu)</t>
  </si>
  <si>
    <t>Notebook</t>
  </si>
  <si>
    <t>Elektronický docházkový systém. Shromažďuje a vypočítává odpracované hodiny, přesčasy a absence. Identifikace: RFID (karta/čip/identifikace obličeje), PIN kód, displej: 3,5“ barevný TFT, dotyková klávesnice, způsob připojení: WIFI/Ethernet/USB, maximální počet uživatelů: 2000, připraveno pro evropskou legislativu GDPR. Procesor dvoujádrový, 1,2 GHz, paměť 128 MB RAM/256 MB paměť Flash. Součástí dodávky je licence software.</t>
  </si>
  <si>
    <t>Číšnický vozík, 3 police a nožičky vyrobeny z vysoce kvalitní nerezové oceli. Každá noha má kolečko se samostatnými parkovacími brzdami, nad každým kolem je kryt poskytující ochranu před případnými nárazy. Kolečka jsou vyrobena z pevné gumy, výška vozíku 950 mm, délka police 940 mm, šířka police 500 mm.</t>
  </si>
  <si>
    <t>Rychlovarná konvice, nerezová, příkon 2 200 W, objem 1,5 l, barevné podsvícení,  regulace teploty 40–100 °C, automatické vypnutí, vyjímatelný filtr, ukazatel množství vody, světelná a zvuková signalizace.</t>
  </si>
  <si>
    <t>Pračka (místnost 110 - technická místnost)</t>
  </si>
  <si>
    <t>Sušička (místnost 110 - technická místnost)</t>
  </si>
  <si>
    <t>** tolerance rozměrů +/- 5 cm, účastník nese zodpovědnost za to, že všechny prvky budou rozměrově odpovídat prostoru pro jejich instalaci dle nákresů jednotlivých místností (příloha - půdorys I.NP a II.NP).</t>
  </si>
  <si>
    <t>Před objednáním bude veškeré vybavení včetně barevného řešení odsouhlaseno investorem.</t>
  </si>
  <si>
    <t>Cena zahrnuje dodávku + montáž na místě.</t>
  </si>
  <si>
    <t>* ilustrativní foto - pokud není uvedeno jinak, slouží pouze pro představu účastníka  o požadavcích zadavatele na jednotlivé položky předmětu plnění.</t>
  </si>
  <si>
    <t>ELEKTRONIKA, ÚKLID, ZAŘIZOVACÍ PŘEDMĚTY UMÝVÁRNA</t>
  </si>
  <si>
    <t>Koš na pleny</t>
  </si>
  <si>
    <t>Koš na pleny s víkem na jednorázové pleny, vhodný pro papírové jednorázové i bavlněné prací pleny, kapacita cca 18 plen, bezzápachový (koš je vybaven ABS systémem, který efektivně zabraňuje úniku zápachu). Barva bílá. Materiál plast.</t>
  </si>
  <si>
    <t xml:space="preserve">Koš na prádlo </t>
  </si>
  <si>
    <t>Koš na špinavé prádlo, materiál plast, objem 60 l, omyvatelný, hranatý, s víkem, s rukojetí, otvory pro cirkulaci vzduchu, rozměry min. 63 × 44 × 35 cm (v × š × h), barva bílá nebo šedá.</t>
  </si>
  <si>
    <t xml:space="preserve">Zásobník na papírové ručníky </t>
  </si>
  <si>
    <t xml:space="preserve">Dávkovač mýdla </t>
  </si>
  <si>
    <t>Držák toaletního papíru</t>
  </si>
  <si>
    <t>Držák na toaletní papír - s krytem, nástěnný, nerez. Součástí balení je montážní sada.</t>
  </si>
  <si>
    <t>16.</t>
  </si>
  <si>
    <t>17.</t>
  </si>
  <si>
    <t>18.</t>
  </si>
  <si>
    <t>19.</t>
  </si>
  <si>
    <t>20.</t>
  </si>
  <si>
    <t>REKAPITULACE</t>
  </si>
  <si>
    <t xml:space="preserve">Zadavatel: </t>
  </si>
  <si>
    <t>Město Tachov</t>
  </si>
  <si>
    <t>DPH základní</t>
  </si>
  <si>
    <t>DPH snížená</t>
  </si>
  <si>
    <t>Sazba daně</t>
  </si>
  <si>
    <t>Základ daně</t>
  </si>
  <si>
    <t>Výše daně</t>
  </si>
  <si>
    <t>Zpracovatel:</t>
  </si>
  <si>
    <t>Laminátor, formát do A3, pro dokumenty a fotografie, pro fólie 150 - 250 mikronů, rychlost zahřátí 3 - 5 minut, rychlost laminování cca 250 mm/min.</t>
  </si>
  <si>
    <t>Pračka s předním plněním, energetická třída A, kapacita pračky 9 kg, parní program, váhová automatika, displej, dětská pojistka a ochrana proti úniku vody (Aqua Stop), 1600 ot/min při odstřeďování, rozměry 59,7 × 84,7 × 66 cm (š × v × h).</t>
  </si>
  <si>
    <t>Žehlička napařovací, příkon 3200 W, vertikální napařování, odvápňování, samočištění, anti-drip systém (proti odkapávání), rychlé nahřátí, bezpečnostní vypínání, funkce kropení, automatické vypínání, objem nádržky 350 ml, materiál žehlící plochy durilium.</t>
  </si>
  <si>
    <t>Žehlicí prkno, skládací ocelová konstrukce, rozměry žehlicí plochy min. 122 × 43 cm (d x š), nastavitelná výška - min. 74 cm, max. 93 cm, držák na žehličku, výplň z filcu a pěny o tloušťce 7 mm, ve spodní části prkna drátěná odkládací plocha na vyžehlené prádlo.</t>
  </si>
  <si>
    <t>Interiérový nášlapný koš, 30 l, nerez matný, hygienické otevírání nožním pedálem, vybavený vnitřní vyjímatelnou plastovou nádobou.</t>
  </si>
  <si>
    <t>Úhlopříčka a typ displeje 15.6", rozlišení displeje 1920 x 1080 (FullHD), typ displeje nedotykový, operační systém Windows 11 Home, procesor 5625U (6C/12T 2.3/4.3GHz), operační paměť 8 GB DDR4, vnitřní úložiště 512 GB/M.2 SSD, připojení BlueTooth, Wi-FI 6 802.11ax. Grafické výstupy HDMI, USB. Numerická, podsvícená klávesnice. Barva stříbrná/černá.</t>
  </si>
  <si>
    <t>Sušička prádla, kondenzační, samostatně stojící, energetická třída A, maximální množství prádla 9 kg, odložený start, displej a vnitřní osvětlení, rozměry 85 × 59,6 × 66,3 cm (v × š × h), nádoba na kondenzát a sada na připojení odpadu součástí balení.</t>
  </si>
  <si>
    <t>Hudební mikrosystém - Digital Sound Control, Bluetooth, Wi-Fi, USB, CD mechanika, vstup AUX, MP3, internetové rádio, hodiny, sluchátkový výstup, LCD displej, síťové napájení, vlnový rozsah FM DAB/DAB+, dálkový ovladač, reproduktory s výkonem 100 W.</t>
  </si>
  <si>
    <t>Hudební mikrosystém</t>
  </si>
  <si>
    <t xml:space="preserve">Multifunkční tiskárna, inkoustová, tisk, kopírování, skenování, rychlost tisku černobíle min. 33 stran/minutu, rychlost tisku barevně min. 15 stran/minutu, formát A4, manuální oboustranný tisk, Wi-Fi, LAN, USB, vstupní zásobník 100 ks, výstupní zásobník 30 listů, rozlišení 5760 × 1440 DPI, rozlišení skeneru 1200 x 2400. Součást tiskárny je sada startovacích náplní. </t>
  </si>
  <si>
    <t>Sušák na prádlo, skládací, volně stojící, stabilní, silné hliníkové dráty, kolečka pro snadné přemístění, bezpečnostní zámek křídel a držák pro malé předměty. Rozměr v rozložení cca 174 x 57 x 91 cm (š x h x v), sušící plocha 20 m.</t>
  </si>
  <si>
    <t>Zásobník na papírové ručníky - skládané, ruční ovládání, hranatý, materiál nerez matný, na stěnu, rozměry max. 36,5 × 27,5 × 10,5 cm (v × š × h). Součástí balení je montážní sada.</t>
  </si>
  <si>
    <t>Materiál nerez matný, bezdotykový, nástěnný, kapacita 700 ml, napájení pomocí tužkových AA baterií (součást dodávky). Rozměry max. 220 x 110 x 100 mm (v x š x h). Součástí balení je montážní sada.</t>
  </si>
  <si>
    <t>ZAŘÍZENÍ A VYBAVENÍ DĚTSKÉ SKUPINY TACHOV - OPAKOVANÉ ŘÍZENÍ</t>
  </si>
  <si>
    <t xml:space="preserve">2.	část – vybavení interiéru včetně elektrospotřebičů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</si>
</sst>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color rgb="FF21212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1744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212121"/>
      <name val="Arial"/>
      <family val="2"/>
      <charset val="238"/>
    </font>
    <font>
      <sz val="12"/>
      <color rgb="FF08131F"/>
      <name val="__Poppins_9e3179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4" xfId="0" applyBorder="1"/>
    <xf numFmtId="0" fontId="5" fillId="0" borderId="1" xfId="0" applyFont="1" applyBorder="1" applyAlignment="1">
      <alignment horizontal="left" vertical="center" wrapText="1" inden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4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/>
    </xf>
    <xf numFmtId="9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3" xfId="0" applyFont="1" applyBorder="1"/>
    <xf numFmtId="4" fontId="7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13</xdr:row>
      <xdr:rowOff>95250</xdr:rowOff>
    </xdr:from>
    <xdr:to>
      <xdr:col>8</xdr:col>
      <xdr:colOff>1343025</xdr:colOff>
      <xdr:row>13</xdr:row>
      <xdr:rowOff>1314450</xdr:rowOff>
    </xdr:to>
    <xdr:pic>
      <xdr:nvPicPr>
        <xdr:cNvPr id="102" name="Obrázek 101" descr="Mikrosystém Philips TAM8905 černá barva&#10;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410200"/>
          <a:ext cx="12382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14</xdr:row>
      <xdr:rowOff>219075</xdr:rowOff>
    </xdr:from>
    <xdr:to>
      <xdr:col>8</xdr:col>
      <xdr:colOff>1314448</xdr:colOff>
      <xdr:row>14</xdr:row>
      <xdr:rowOff>1476375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6905625"/>
          <a:ext cx="1152523" cy="12573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</xdr:colOff>
      <xdr:row>16</xdr:row>
      <xdr:rowOff>200024</xdr:rowOff>
    </xdr:from>
    <xdr:to>
      <xdr:col>8</xdr:col>
      <xdr:colOff>1381124</xdr:colOff>
      <xdr:row>16</xdr:row>
      <xdr:rowOff>1362075</xdr:rowOff>
    </xdr:to>
    <xdr:pic>
      <xdr:nvPicPr>
        <xdr:cNvPr id="103" name="Obrázek 102" descr="https://www.datart.cz/foto/ilustrace/1000/9/9/9/product_6602999.jpg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57749" y="10887074"/>
          <a:ext cx="1323975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17</xdr:row>
      <xdr:rowOff>161925</xdr:rowOff>
    </xdr:from>
    <xdr:to>
      <xdr:col>8</xdr:col>
      <xdr:colOff>1314450</xdr:colOff>
      <xdr:row>17</xdr:row>
      <xdr:rowOff>1924051</xdr:rowOff>
    </xdr:to>
    <xdr:pic>
      <xdr:nvPicPr>
        <xdr:cNvPr id="105" name="Obrázek 104" descr="https://www.kancelarskepotreby.net/inshop/catalogue/products/pictures/838_1.jpg?timestamp=2025062301243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401550"/>
          <a:ext cx="1219200" cy="176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304800</xdr:colOff>
      <xdr:row>28</xdr:row>
      <xdr:rowOff>304800</xdr:rowOff>
    </xdr:to>
    <xdr:sp macro="" textlink="">
      <xdr:nvSpPr>
        <xdr:cNvPr id="1032" name="AutoShape 8" descr="Bosch DUL62FA5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410950" y="416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28</xdr:row>
      <xdr:rowOff>304800</xdr:rowOff>
    </xdr:to>
    <xdr:sp macro="" textlink="">
      <xdr:nvSpPr>
        <xdr:cNvPr id="1033" name="AutoShape 9" descr="Bosch DUL62FA5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020550" y="427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304800</xdr:colOff>
      <xdr:row>29</xdr:row>
      <xdr:rowOff>76200</xdr:rowOff>
    </xdr:to>
    <xdr:sp macro="" textlink="">
      <xdr:nvSpPr>
        <xdr:cNvPr id="86" name="AutoShape 8" descr="technical-draw-imag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76199</xdr:colOff>
      <xdr:row>15</xdr:row>
      <xdr:rowOff>447675</xdr:rowOff>
    </xdr:from>
    <xdr:to>
      <xdr:col>8</xdr:col>
      <xdr:colOff>1341892</xdr:colOff>
      <xdr:row>15</xdr:row>
      <xdr:rowOff>1447800</xdr:rowOff>
    </xdr:to>
    <xdr:pic>
      <xdr:nvPicPr>
        <xdr:cNvPr id="96" name="Obrázek 95" descr="https://www.datart.cz/foto/ilustrace/1000/7/3/9/product_6387937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8858250"/>
          <a:ext cx="1265693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304800</xdr:colOff>
      <xdr:row>28</xdr:row>
      <xdr:rowOff>304800</xdr:rowOff>
    </xdr:to>
    <xdr:sp macro="" textlink="">
      <xdr:nvSpPr>
        <xdr:cNvPr id="1026" name="AutoShape 2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28</xdr:row>
      <xdr:rowOff>304800</xdr:rowOff>
    </xdr:to>
    <xdr:sp macro="" textlink="">
      <xdr:nvSpPr>
        <xdr:cNvPr id="1028" name="AutoShape 4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28</xdr:row>
      <xdr:rowOff>304800</xdr:rowOff>
    </xdr:to>
    <xdr:sp macro="" textlink="">
      <xdr:nvSpPr>
        <xdr:cNvPr id="1030" name="AutoShape 6" descr="https://www.asko-nabytek.cz/images/asko_nabytek_cz/fe_product_original/33/25133/25133-vesak-na-zed-1725646315.webp?timestamp=172905218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80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28</xdr:row>
      <xdr:rowOff>304800</xdr:rowOff>
    </xdr:to>
    <xdr:sp macro="" textlink="">
      <xdr:nvSpPr>
        <xdr:cNvPr id="4" name="AutoShape 9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18</xdr:row>
      <xdr:rowOff>0</xdr:rowOff>
    </xdr:from>
    <xdr:ext cx="304800" cy="304800"/>
    <xdr:sp macro="" textlink="">
      <xdr:nvSpPr>
        <xdr:cNvPr id="88" name="AutoShape 8" descr="Bosch DUL62FA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909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304800" cy="304800"/>
    <xdr:sp macro="" textlink="">
      <xdr:nvSpPr>
        <xdr:cNvPr id="100" name="AutoShape 9" descr="Bosch DUL62FA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09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180975</xdr:colOff>
      <xdr:row>18</xdr:row>
      <xdr:rowOff>85725</xdr:rowOff>
    </xdr:from>
    <xdr:ext cx="1123950" cy="1066799"/>
    <xdr:pic>
      <xdr:nvPicPr>
        <xdr:cNvPr id="117" name="Obrázek 116" descr="Rychlovarná konvice ETA 3597 90000 nerez&#10;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59178825"/>
          <a:ext cx="1123950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277685</xdr:colOff>
      <xdr:row>19</xdr:row>
      <xdr:rowOff>74688</xdr:rowOff>
    </xdr:from>
    <xdr:ext cx="884364" cy="1239762"/>
    <xdr:pic>
      <xdr:nvPicPr>
        <xdr:cNvPr id="118" name="Obrázek 117" descr="AEG LFR73964VC - Pračka - Hlavní obrázek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285" y="69292863"/>
          <a:ext cx="884364" cy="1239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276225</xdr:colOff>
      <xdr:row>20</xdr:row>
      <xdr:rowOff>36962</xdr:rowOff>
    </xdr:from>
    <xdr:ext cx="893191" cy="1255069"/>
    <xdr:pic>
      <xdr:nvPicPr>
        <xdr:cNvPr id="125" name="Obrázek 124" descr="AEG 9000 AbsoluteCare® Plus ProSteam® 3DScan TR939M4ZC - Sušička prádla - Hlavní obrázek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72274562"/>
          <a:ext cx="893191" cy="125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85725</xdr:colOff>
      <xdr:row>21</xdr:row>
      <xdr:rowOff>115178</xdr:rowOff>
    </xdr:from>
    <xdr:ext cx="1247775" cy="637296"/>
    <xdr:pic>
      <xdr:nvPicPr>
        <xdr:cNvPr id="126" name="Obrázek 125" descr="https://www.datart.cz/foto/ilustrace/1000/7/5/5/product_6309557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6241003"/>
          <a:ext cx="1247775" cy="637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123825</xdr:colOff>
      <xdr:row>22</xdr:row>
      <xdr:rowOff>206310</xdr:rowOff>
    </xdr:from>
    <xdr:ext cx="1133475" cy="974789"/>
    <xdr:pic>
      <xdr:nvPicPr>
        <xdr:cNvPr id="127" name="Obrázek 126" descr="Tefal FV9847E0 Ultimate Pure  - Žehlička - Hlavní obrázek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179860"/>
          <a:ext cx="1133475" cy="97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66673</xdr:colOff>
      <xdr:row>23</xdr:row>
      <xdr:rowOff>57149</xdr:rowOff>
    </xdr:from>
    <xdr:ext cx="1228726" cy="1228726"/>
    <xdr:pic>
      <xdr:nvPicPr>
        <xdr:cNvPr id="129" name="Obrázek 128" descr="Nerezový policový vozík, 3 police, 710 x 410 mm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3" y="66008249"/>
          <a:ext cx="1228726" cy="1228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123826</xdr:colOff>
      <xdr:row>24</xdr:row>
      <xdr:rowOff>133350</xdr:rowOff>
    </xdr:from>
    <xdr:ext cx="1095898" cy="923925"/>
    <xdr:pic>
      <xdr:nvPicPr>
        <xdr:cNvPr id="130" name="Obrázek 129" descr="https://cdn.4home.cz/89e400cd-296a-40f9-aa04-e6272d035b27/85x85/Vileda-Susak-na-pradlo-King-cerna-20-m.jpg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81905475"/>
          <a:ext cx="1095898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184151</xdr:colOff>
      <xdr:row>25</xdr:row>
      <xdr:rowOff>247650</xdr:rowOff>
    </xdr:from>
    <xdr:ext cx="1092199" cy="838199"/>
    <xdr:pic>
      <xdr:nvPicPr>
        <xdr:cNvPr id="131" name="Obrázek 130" descr="Siguro Big Board, 122×43 cm, černé - Žehlicí prkno - Hlavní obrázek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1" y="21469350"/>
          <a:ext cx="1092199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209550</xdr:colOff>
      <xdr:row>26</xdr:row>
      <xdr:rowOff>66675</xdr:rowOff>
    </xdr:from>
    <xdr:ext cx="952500" cy="914400"/>
    <xdr:pic>
      <xdr:nvPicPr>
        <xdr:cNvPr id="132" name="Obrázek 131" descr="VILEDA Turbo 3v1 - Mop - Hlavní obrázek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89163525"/>
          <a:ext cx="9525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228601</xdr:colOff>
      <xdr:row>27</xdr:row>
      <xdr:rowOff>104774</xdr:rowOff>
    </xdr:from>
    <xdr:ext cx="895350" cy="895350"/>
    <xdr:pic>
      <xdr:nvPicPr>
        <xdr:cNvPr id="134" name="Obrázek 133" descr="Nášlapný odpadkový koš 30 L, nerez matný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23822024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30</xdr:row>
      <xdr:rowOff>952500</xdr:rowOff>
    </xdr:to>
    <xdr:sp macro="" textlink="">
      <xdr:nvSpPr>
        <xdr:cNvPr id="26" name="AutoShape 8" descr="Bosch DUL62FA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30</xdr:row>
      <xdr:rowOff>952500</xdr:rowOff>
    </xdr:to>
    <xdr:sp macro="" textlink="">
      <xdr:nvSpPr>
        <xdr:cNvPr id="27" name="AutoShape 9" descr="Bosch DUL62FA5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190499</xdr:colOff>
      <xdr:row>30</xdr:row>
      <xdr:rowOff>104774</xdr:rowOff>
    </xdr:from>
    <xdr:to>
      <xdr:col>8</xdr:col>
      <xdr:colOff>1100078</xdr:colOff>
      <xdr:row>30</xdr:row>
      <xdr:rowOff>914400</xdr:rowOff>
    </xdr:to>
    <xdr:pic>
      <xdr:nvPicPr>
        <xdr:cNvPr id="28" name="Obrázek 27" descr="Zásobník na papírové ručníky, nerez, 275 x 365 x 105 mm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27165299"/>
          <a:ext cx="909579" cy="80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31</xdr:row>
      <xdr:rowOff>47707</xdr:rowOff>
    </xdr:from>
    <xdr:to>
      <xdr:col>8</xdr:col>
      <xdr:colOff>1162050</xdr:colOff>
      <xdr:row>31</xdr:row>
      <xdr:rowOff>1000125</xdr:rowOff>
    </xdr:to>
    <xdr:pic>
      <xdr:nvPicPr>
        <xdr:cNvPr id="29" name="Obrázek 28" descr="Dávkovač mýdla Weltservis Donner nerez 85962200104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8327432"/>
          <a:ext cx="952500" cy="95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32</xdr:row>
      <xdr:rowOff>66675</xdr:rowOff>
    </xdr:from>
    <xdr:to>
      <xdr:col>8</xdr:col>
      <xdr:colOff>1162050</xdr:colOff>
      <xdr:row>32</xdr:row>
      <xdr:rowOff>781050</xdr:rowOff>
    </xdr:to>
    <xdr:pic>
      <xdr:nvPicPr>
        <xdr:cNvPr id="30" name="Obrázek 29" descr="Product Image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403675"/>
          <a:ext cx="9239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30</xdr:row>
      <xdr:rowOff>952500</xdr:rowOff>
    </xdr:to>
    <xdr:sp macro="" textlink="">
      <xdr:nvSpPr>
        <xdr:cNvPr id="31" name="AutoShape 2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30</xdr:row>
      <xdr:rowOff>952500</xdr:rowOff>
    </xdr:to>
    <xdr:sp macro="" textlink="">
      <xdr:nvSpPr>
        <xdr:cNvPr id="32" name="AutoShape 4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30</xdr:row>
      <xdr:rowOff>952500</xdr:rowOff>
    </xdr:to>
    <xdr:sp macro="" textlink="">
      <xdr:nvSpPr>
        <xdr:cNvPr id="33" name="AutoShape 6" descr="https://www.asko-nabytek.cz/images/asko_nabytek_cz/fe_product_original/33/25133/25133-vesak-na-zed-1725646315.webp?timestamp=172905218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30</xdr:row>
      <xdr:rowOff>952500</xdr:rowOff>
    </xdr:to>
    <xdr:sp macro="" textlink="">
      <xdr:nvSpPr>
        <xdr:cNvPr id="34" name="AutoShape 9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14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352426</xdr:colOff>
      <xdr:row>28</xdr:row>
      <xdr:rowOff>95250</xdr:rowOff>
    </xdr:from>
    <xdr:ext cx="657664" cy="1038225"/>
    <xdr:pic>
      <xdr:nvPicPr>
        <xdr:cNvPr id="35" name="Obrázek 34" descr="Korbell Koš na pleny White - Koš na pleny - Hlavní obrázek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49320450"/>
          <a:ext cx="65766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29</xdr:row>
      <xdr:rowOff>66675</xdr:rowOff>
    </xdr:from>
    <xdr:ext cx="679409" cy="885825"/>
    <xdr:pic>
      <xdr:nvPicPr>
        <xdr:cNvPr id="36" name="Obrázek 35" descr="foto Koš na prádlo Curver Style Rattan 60 l světle šedý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6098500"/>
          <a:ext cx="679409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"/>
  <sheetViews>
    <sheetView workbookViewId="0">
      <selection activeCell="L26" sqref="L26"/>
    </sheetView>
  </sheetViews>
  <sheetFormatPr defaultRowHeight="15"/>
  <cols>
    <col min="3" max="3" width="13.85546875" customWidth="1"/>
    <col min="5" max="5" width="15.85546875" customWidth="1"/>
    <col min="8" max="8" width="15.28515625" customWidth="1"/>
  </cols>
  <sheetData>
    <row r="2" spans="1:8" s="47" customFormat="1" ht="21">
      <c r="A2" s="46" t="s">
        <v>65</v>
      </c>
      <c r="B2" s="46"/>
    </row>
    <row r="3" spans="1:8" s="47" customFormat="1" ht="21">
      <c r="A3" s="46" t="s">
        <v>87</v>
      </c>
      <c r="B3" s="46"/>
    </row>
    <row r="4" spans="1:8" s="47" customFormat="1" ht="21">
      <c r="A4" s="46"/>
      <c r="B4" s="46"/>
    </row>
    <row r="5" spans="1:8" s="47" customFormat="1" ht="21">
      <c r="A5" s="46" t="s">
        <v>88</v>
      </c>
      <c r="B5" s="46"/>
    </row>
    <row r="7" spans="1:8" ht="15.75">
      <c r="A7" s="19" t="s">
        <v>66</v>
      </c>
      <c r="B7" s="19"/>
      <c r="C7" s="19" t="s">
        <v>67</v>
      </c>
      <c r="D7" s="19"/>
      <c r="E7" s="19"/>
      <c r="F7" s="19"/>
      <c r="G7" s="19"/>
      <c r="H7" s="19"/>
    </row>
    <row r="8" spans="1:8" ht="15.75">
      <c r="A8" s="19" t="s">
        <v>73</v>
      </c>
      <c r="B8" s="19"/>
      <c r="C8" s="19" t="s">
        <v>67</v>
      </c>
      <c r="D8" s="19"/>
      <c r="E8" s="19"/>
      <c r="F8" s="19"/>
      <c r="G8" s="19"/>
      <c r="H8" s="19"/>
    </row>
    <row r="9" spans="1:8" ht="15.75">
      <c r="A9" s="19"/>
      <c r="B9" s="19"/>
      <c r="C9" s="19"/>
      <c r="D9" s="19"/>
      <c r="E9" s="19"/>
      <c r="F9" s="19"/>
      <c r="G9" s="19"/>
      <c r="H9" s="19"/>
    </row>
    <row r="10" spans="1:8" ht="15.75">
      <c r="A10" s="19"/>
      <c r="B10" s="19"/>
      <c r="C10" s="19"/>
      <c r="D10" s="19"/>
      <c r="E10" s="19"/>
      <c r="F10" s="19"/>
      <c r="G10" s="19"/>
      <c r="H10" s="19"/>
    </row>
    <row r="11" spans="1:8" s="19" customFormat="1" ht="22.5" customHeight="1">
      <c r="A11" s="42" t="s">
        <v>1</v>
      </c>
      <c r="B11" s="42"/>
      <c r="C11" s="42"/>
      <c r="D11" s="42"/>
      <c r="E11" s="42"/>
      <c r="F11" s="42"/>
      <c r="G11" s="42"/>
      <c r="H11" s="44">
        <f>SUM('Elektronika,úklid,umývárna'!H4)</f>
        <v>0</v>
      </c>
    </row>
    <row r="12" spans="1:8" s="19" customFormat="1" ht="19.5" customHeight="1">
      <c r="C12" s="39" t="s">
        <v>70</v>
      </c>
      <c r="E12" s="39" t="s">
        <v>71</v>
      </c>
      <c r="H12" s="39" t="s">
        <v>72</v>
      </c>
    </row>
    <row r="13" spans="1:8" s="19" customFormat="1" ht="19.5" customHeight="1">
      <c r="A13" s="19" t="s">
        <v>68</v>
      </c>
      <c r="C13" s="40">
        <v>0.21</v>
      </c>
      <c r="E13" s="41">
        <f>SUM(H11)</f>
        <v>0</v>
      </c>
      <c r="H13" s="45">
        <f>SUM(E13*0.21)</f>
        <v>0</v>
      </c>
    </row>
    <row r="14" spans="1:8" s="19" customFormat="1" ht="19.5" customHeight="1">
      <c r="A14" s="19" t="s">
        <v>69</v>
      </c>
      <c r="C14" s="40">
        <v>0.12</v>
      </c>
      <c r="E14" s="41">
        <v>0</v>
      </c>
      <c r="H14" s="41">
        <v>0</v>
      </c>
    </row>
    <row r="15" spans="1:8" s="19" customFormat="1" ht="14.25" customHeight="1">
      <c r="H15" s="41"/>
    </row>
    <row r="16" spans="1:8" s="19" customFormat="1" ht="22.5" customHeight="1">
      <c r="A16" s="42" t="s">
        <v>31</v>
      </c>
      <c r="B16" s="42"/>
      <c r="C16" s="42"/>
      <c r="D16" s="42"/>
      <c r="E16" s="42"/>
      <c r="F16" s="42"/>
      <c r="G16" s="42"/>
      <c r="H16" s="43">
        <f>SUM(H11+H13)</f>
        <v>0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3"/>
  <sheetViews>
    <sheetView tabSelected="1" workbookViewId="0">
      <selection activeCell="J39" sqref="J39"/>
    </sheetView>
  </sheetViews>
  <sheetFormatPr defaultRowHeight="15"/>
  <cols>
    <col min="1" max="1" width="5.42578125" style="10" customWidth="1"/>
    <col min="2" max="3" width="9.140625" customWidth="1"/>
    <col min="4" max="4" width="5.7109375" customWidth="1"/>
    <col min="5" max="5" width="5.7109375" style="10" customWidth="1"/>
    <col min="6" max="6" width="13.5703125" style="2" customWidth="1"/>
    <col min="7" max="7" width="9.140625" style="11"/>
    <col min="8" max="8" width="14.140625" style="2" customWidth="1"/>
    <col min="9" max="9" width="21.140625" customWidth="1"/>
    <col min="10" max="10" width="38.7109375" customWidth="1"/>
    <col min="13" max="15" width="9.140625" customWidth="1"/>
  </cols>
  <sheetData>
    <row r="2" spans="1:14" ht="18.75">
      <c r="A2" s="60" t="s">
        <v>51</v>
      </c>
      <c r="B2" s="60"/>
      <c r="C2" s="60"/>
      <c r="D2" s="60"/>
      <c r="E2" s="60"/>
      <c r="F2" s="60"/>
      <c r="G2" s="60"/>
      <c r="H2" s="60"/>
      <c r="I2" s="60"/>
      <c r="J2" s="60"/>
    </row>
    <row r="3" spans="1:14" ht="15.75">
      <c r="A3" s="23"/>
      <c r="B3" s="20"/>
      <c r="C3" s="20"/>
      <c r="D3" s="20"/>
      <c r="E3" s="23"/>
      <c r="F3" s="21"/>
      <c r="G3" s="22"/>
      <c r="H3" s="21"/>
      <c r="I3" s="20"/>
      <c r="J3" s="19"/>
    </row>
    <row r="4" spans="1:14" ht="15.75">
      <c r="A4" s="24"/>
      <c r="B4" s="25" t="s">
        <v>1</v>
      </c>
      <c r="C4" s="25"/>
      <c r="D4" s="25"/>
      <c r="E4" s="24"/>
      <c r="F4" s="26"/>
      <c r="G4" s="27"/>
      <c r="H4" s="26">
        <f>SUM(H14:H33)</f>
        <v>0</v>
      </c>
      <c r="I4" s="20"/>
      <c r="J4" s="19"/>
    </row>
    <row r="5" spans="1:14" ht="15.75">
      <c r="A5" s="24"/>
      <c r="B5" s="25" t="s">
        <v>32</v>
      </c>
      <c r="C5" s="25"/>
      <c r="D5" s="25"/>
      <c r="E5" s="24"/>
      <c r="F5" s="26"/>
      <c r="G5" s="27"/>
      <c r="H5" s="26">
        <f>SUM(H4*0.21)</f>
        <v>0</v>
      </c>
      <c r="I5" s="20"/>
      <c r="J5" s="19"/>
    </row>
    <row r="6" spans="1:14" ht="15.75">
      <c r="A6" s="24"/>
      <c r="B6" s="25" t="s">
        <v>31</v>
      </c>
      <c r="C6" s="25"/>
      <c r="D6" s="25"/>
      <c r="E6" s="24"/>
      <c r="F6" s="26"/>
      <c r="G6" s="27"/>
      <c r="H6" s="26">
        <f>SUM(H4:H5)</f>
        <v>0</v>
      </c>
      <c r="I6" s="20"/>
      <c r="J6" s="19"/>
    </row>
    <row r="8" spans="1:14" ht="30.75" customHeight="1">
      <c r="A8" s="56" t="s">
        <v>50</v>
      </c>
      <c r="B8" s="57"/>
      <c r="C8" s="57"/>
      <c r="D8" s="57"/>
      <c r="E8" s="57"/>
      <c r="F8" s="57"/>
      <c r="G8" s="57"/>
      <c r="H8" s="57"/>
      <c r="I8" s="57"/>
      <c r="J8" s="57"/>
    </row>
    <row r="9" spans="1:14" ht="29.25" customHeight="1">
      <c r="A9" s="56" t="s">
        <v>47</v>
      </c>
      <c r="B9" s="57"/>
      <c r="C9" s="57"/>
      <c r="D9" s="57"/>
      <c r="E9" s="57"/>
      <c r="F9" s="57"/>
      <c r="G9" s="57"/>
      <c r="H9" s="57"/>
      <c r="I9" s="57"/>
      <c r="J9" s="57"/>
    </row>
    <row r="10" spans="1:14">
      <c r="A10" s="58" t="s">
        <v>48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4">
      <c r="A11" s="58" t="s">
        <v>49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4" ht="18.75">
      <c r="B12" s="1"/>
    </row>
    <row r="13" spans="1:14" ht="30">
      <c r="A13" s="4" t="s">
        <v>4</v>
      </c>
      <c r="B13" s="61" t="s">
        <v>0</v>
      </c>
      <c r="C13" s="61"/>
      <c r="D13" s="61"/>
      <c r="E13" s="5" t="s">
        <v>35</v>
      </c>
      <c r="F13" s="17" t="s">
        <v>37</v>
      </c>
      <c r="G13" s="5" t="s">
        <v>2</v>
      </c>
      <c r="H13" s="17" t="s">
        <v>3</v>
      </c>
      <c r="I13" s="5" t="s">
        <v>38</v>
      </c>
      <c r="J13" s="6" t="s">
        <v>39</v>
      </c>
      <c r="N13" s="28" t="s">
        <v>33</v>
      </c>
    </row>
    <row r="14" spans="1:14" ht="111" customHeight="1">
      <c r="A14" s="13" t="s">
        <v>5</v>
      </c>
      <c r="B14" s="62" t="s">
        <v>82</v>
      </c>
      <c r="C14" s="63"/>
      <c r="D14" s="64"/>
      <c r="E14" s="29" t="s">
        <v>36</v>
      </c>
      <c r="F14" s="14"/>
      <c r="G14" s="13">
        <v>1</v>
      </c>
      <c r="H14" s="14">
        <f t="shared" ref="H14:H33" si="0">F14*G14</f>
        <v>0</v>
      </c>
      <c r="J14" s="48" t="s">
        <v>81</v>
      </c>
      <c r="K14" s="32"/>
      <c r="L14" s="31"/>
      <c r="M14" s="31"/>
      <c r="N14" s="31"/>
    </row>
    <row r="15" spans="1:14" ht="135.75" customHeight="1">
      <c r="A15" s="3" t="s">
        <v>6</v>
      </c>
      <c r="B15" s="50" t="s">
        <v>40</v>
      </c>
      <c r="C15" s="51"/>
      <c r="D15" s="52"/>
      <c r="E15" s="30" t="s">
        <v>36</v>
      </c>
      <c r="F15" s="8"/>
      <c r="G15" s="3">
        <v>1</v>
      </c>
      <c r="H15" s="8">
        <f t="shared" si="0"/>
        <v>0</v>
      </c>
      <c r="I15" s="7"/>
      <c r="J15" s="9" t="s">
        <v>34</v>
      </c>
      <c r="K15" s="32"/>
      <c r="L15" s="31"/>
      <c r="M15" s="31"/>
      <c r="N15" s="31"/>
    </row>
    <row r="16" spans="1:14" ht="140.25" customHeight="1">
      <c r="A16" s="3" t="s">
        <v>7</v>
      </c>
      <c r="B16" s="49" t="s">
        <v>20</v>
      </c>
      <c r="C16" s="49"/>
      <c r="D16" s="49"/>
      <c r="E16" s="3" t="s">
        <v>36</v>
      </c>
      <c r="F16" s="8"/>
      <c r="G16" s="3">
        <v>1</v>
      </c>
      <c r="H16" s="8">
        <f>F16*G16</f>
        <v>0</v>
      </c>
      <c r="I16" s="15"/>
      <c r="J16" s="9" t="s">
        <v>83</v>
      </c>
      <c r="K16" s="32"/>
      <c r="L16" s="31"/>
      <c r="M16" s="31"/>
      <c r="N16" s="31"/>
    </row>
    <row r="17" spans="1:18" ht="139.5" customHeight="1">
      <c r="A17" s="13" t="s">
        <v>8</v>
      </c>
      <c r="B17" s="49" t="s">
        <v>41</v>
      </c>
      <c r="C17" s="49"/>
      <c r="D17" s="49"/>
      <c r="E17" s="3" t="s">
        <v>36</v>
      </c>
      <c r="F17" s="8"/>
      <c r="G17" s="3">
        <v>2</v>
      </c>
      <c r="H17" s="8">
        <f t="shared" si="0"/>
        <v>0</v>
      </c>
      <c r="I17" s="15"/>
      <c r="J17" s="9" t="s">
        <v>79</v>
      </c>
      <c r="K17" s="32"/>
      <c r="L17" s="31"/>
      <c r="M17" s="31"/>
      <c r="N17" s="31"/>
    </row>
    <row r="18" spans="1:18" ht="180" customHeight="1">
      <c r="A18" s="3" t="s">
        <v>9</v>
      </c>
      <c r="B18" s="49" t="s">
        <v>21</v>
      </c>
      <c r="C18" s="49"/>
      <c r="D18" s="49"/>
      <c r="E18" s="3" t="s">
        <v>36</v>
      </c>
      <c r="F18" s="8"/>
      <c r="G18" s="3">
        <v>1</v>
      </c>
      <c r="H18" s="8">
        <f t="shared" si="0"/>
        <v>0</v>
      </c>
      <c r="I18" s="15"/>
      <c r="J18" s="9" t="s">
        <v>42</v>
      </c>
      <c r="K18" s="32"/>
      <c r="L18" s="31"/>
      <c r="M18" s="31"/>
      <c r="N18" s="31"/>
    </row>
    <row r="19" spans="1:18" ht="93" customHeight="1">
      <c r="A19" s="3" t="s">
        <v>10</v>
      </c>
      <c r="B19" s="49" t="s">
        <v>22</v>
      </c>
      <c r="C19" s="49"/>
      <c r="D19" s="49"/>
      <c r="E19" s="3" t="s">
        <v>36</v>
      </c>
      <c r="F19" s="8"/>
      <c r="G19" s="3">
        <v>2</v>
      </c>
      <c r="H19" s="8">
        <f t="shared" si="0"/>
        <v>0</v>
      </c>
      <c r="I19" s="16"/>
      <c r="J19" s="9" t="s">
        <v>44</v>
      </c>
      <c r="K19" s="32"/>
      <c r="L19" s="31"/>
      <c r="M19" s="31"/>
      <c r="N19" s="31"/>
      <c r="R19" s="33"/>
    </row>
    <row r="20" spans="1:18" ht="110.25" customHeight="1">
      <c r="A20" s="3" t="s">
        <v>11</v>
      </c>
      <c r="B20" s="50" t="s">
        <v>45</v>
      </c>
      <c r="C20" s="51"/>
      <c r="D20" s="52"/>
      <c r="E20" s="3" t="s">
        <v>36</v>
      </c>
      <c r="F20" s="8"/>
      <c r="G20" s="3">
        <v>1</v>
      </c>
      <c r="H20" s="8">
        <f t="shared" si="0"/>
        <v>0</v>
      </c>
      <c r="I20" s="7"/>
      <c r="J20" s="12" t="s">
        <v>75</v>
      </c>
      <c r="K20" s="32"/>
      <c r="L20" s="31"/>
      <c r="M20" s="31"/>
      <c r="N20" s="31"/>
    </row>
    <row r="21" spans="1:18" ht="110.25" customHeight="1">
      <c r="A21" s="3" t="s">
        <v>12</v>
      </c>
      <c r="B21" s="50" t="s">
        <v>46</v>
      </c>
      <c r="C21" s="51"/>
      <c r="D21" s="52"/>
      <c r="E21" s="3" t="s">
        <v>36</v>
      </c>
      <c r="F21" s="8"/>
      <c r="G21" s="3">
        <v>1</v>
      </c>
      <c r="H21" s="8">
        <f t="shared" si="0"/>
        <v>0</v>
      </c>
      <c r="I21" s="7"/>
      <c r="J21" s="12" t="s">
        <v>80</v>
      </c>
      <c r="K21" s="32"/>
      <c r="L21" s="31"/>
      <c r="M21" s="31"/>
      <c r="N21" s="31"/>
    </row>
    <row r="22" spans="1:18" ht="66.75" customHeight="1">
      <c r="A22" s="3" t="s">
        <v>13</v>
      </c>
      <c r="B22" s="49" t="s">
        <v>24</v>
      </c>
      <c r="C22" s="49"/>
      <c r="D22" s="49"/>
      <c r="E22" s="3" t="s">
        <v>36</v>
      </c>
      <c r="F22" s="8"/>
      <c r="G22" s="3">
        <v>1</v>
      </c>
      <c r="H22" s="8">
        <f t="shared" si="0"/>
        <v>0</v>
      </c>
      <c r="I22" s="7"/>
      <c r="J22" s="12" t="s">
        <v>74</v>
      </c>
      <c r="K22" s="32"/>
      <c r="L22" s="31"/>
      <c r="M22" s="31"/>
      <c r="N22" s="31"/>
    </row>
    <row r="23" spans="1:18" ht="113.25" customHeight="1">
      <c r="A23" s="3" t="s">
        <v>14</v>
      </c>
      <c r="B23" s="49" t="s">
        <v>26</v>
      </c>
      <c r="C23" s="49"/>
      <c r="D23" s="49"/>
      <c r="E23" s="3" t="s">
        <v>36</v>
      </c>
      <c r="F23" s="8"/>
      <c r="G23" s="3">
        <v>1</v>
      </c>
      <c r="H23" s="8">
        <f t="shared" si="0"/>
        <v>0</v>
      </c>
      <c r="I23" s="7"/>
      <c r="J23" s="12" t="s">
        <v>76</v>
      </c>
      <c r="K23" s="32"/>
      <c r="L23" s="31"/>
      <c r="M23" s="31"/>
      <c r="N23" s="31"/>
    </row>
    <row r="24" spans="1:18" ht="124.5" customHeight="1">
      <c r="A24" s="3" t="s">
        <v>15</v>
      </c>
      <c r="B24" s="49" t="s">
        <v>23</v>
      </c>
      <c r="C24" s="49"/>
      <c r="D24" s="49"/>
      <c r="E24" s="3" t="s">
        <v>36</v>
      </c>
      <c r="F24" s="8"/>
      <c r="G24" s="3">
        <v>2</v>
      </c>
      <c r="H24" s="8">
        <f t="shared" si="0"/>
        <v>0</v>
      </c>
      <c r="I24" s="7"/>
      <c r="J24" s="9" t="s">
        <v>43</v>
      </c>
      <c r="K24" s="32"/>
      <c r="L24" s="31"/>
      <c r="M24" s="31"/>
      <c r="N24" s="31"/>
    </row>
    <row r="25" spans="1:18" ht="96.75" customHeight="1">
      <c r="A25" s="3" t="s">
        <v>16</v>
      </c>
      <c r="B25" s="50" t="s">
        <v>25</v>
      </c>
      <c r="C25" s="51"/>
      <c r="D25" s="52"/>
      <c r="E25" s="30" t="s">
        <v>36</v>
      </c>
      <c r="F25" s="8"/>
      <c r="G25" s="3">
        <v>2</v>
      </c>
      <c r="H25" s="8">
        <f t="shared" si="0"/>
        <v>0</v>
      </c>
      <c r="I25" s="7"/>
      <c r="J25" s="12" t="s">
        <v>84</v>
      </c>
      <c r="K25" s="32"/>
      <c r="L25" s="31"/>
      <c r="M25" s="31"/>
      <c r="N25" s="31"/>
    </row>
    <row r="26" spans="1:18" ht="112.5" customHeight="1">
      <c r="A26" s="3" t="s">
        <v>17</v>
      </c>
      <c r="B26" s="49" t="s">
        <v>27</v>
      </c>
      <c r="C26" s="49"/>
      <c r="D26" s="49"/>
      <c r="E26" s="3" t="s">
        <v>36</v>
      </c>
      <c r="F26" s="8"/>
      <c r="G26" s="3">
        <v>1</v>
      </c>
      <c r="H26" s="8">
        <f t="shared" si="0"/>
        <v>0</v>
      </c>
      <c r="I26" s="7"/>
      <c r="J26" s="12" t="s">
        <v>77</v>
      </c>
      <c r="K26" s="32"/>
      <c r="L26" s="31"/>
      <c r="M26" s="31"/>
      <c r="N26" s="31"/>
    </row>
    <row r="27" spans="1:18" ht="84" customHeight="1">
      <c r="A27" s="3" t="s">
        <v>18</v>
      </c>
      <c r="B27" s="49" t="s">
        <v>28</v>
      </c>
      <c r="C27" s="49"/>
      <c r="D27" s="49"/>
      <c r="E27" s="3" t="s">
        <v>36</v>
      </c>
      <c r="F27" s="8"/>
      <c r="G27" s="3">
        <v>2</v>
      </c>
      <c r="H27" s="8">
        <f t="shared" si="0"/>
        <v>0</v>
      </c>
      <c r="I27" s="7"/>
      <c r="J27" s="12" t="s">
        <v>30</v>
      </c>
      <c r="K27" s="32"/>
      <c r="L27" s="31"/>
      <c r="M27" s="31"/>
      <c r="N27" s="31"/>
    </row>
    <row r="28" spans="1:18" ht="84.75" customHeight="1">
      <c r="A28" s="3" t="s">
        <v>19</v>
      </c>
      <c r="B28" s="50" t="s">
        <v>29</v>
      </c>
      <c r="C28" s="51"/>
      <c r="D28" s="52"/>
      <c r="E28" s="30" t="s">
        <v>36</v>
      </c>
      <c r="F28" s="8"/>
      <c r="G28" s="3">
        <v>4</v>
      </c>
      <c r="H28" s="8">
        <f t="shared" si="0"/>
        <v>0</v>
      </c>
      <c r="I28" s="18"/>
      <c r="J28" s="9" t="s">
        <v>78</v>
      </c>
      <c r="K28" s="32"/>
      <c r="L28" s="31"/>
      <c r="M28" s="31"/>
      <c r="N28" s="31"/>
    </row>
    <row r="29" spans="1:18" ht="97.5" customHeight="1">
      <c r="A29" s="3" t="s">
        <v>60</v>
      </c>
      <c r="B29" s="49" t="s">
        <v>52</v>
      </c>
      <c r="C29" s="49"/>
      <c r="D29" s="49"/>
      <c r="E29" s="3" t="s">
        <v>36</v>
      </c>
      <c r="F29" s="8"/>
      <c r="G29" s="3">
        <v>2</v>
      </c>
      <c r="H29" s="8">
        <f t="shared" si="0"/>
        <v>0</v>
      </c>
      <c r="I29" s="34"/>
      <c r="J29" s="9" t="s">
        <v>53</v>
      </c>
      <c r="K29" s="32"/>
      <c r="L29" s="31"/>
      <c r="M29" s="31"/>
      <c r="N29" s="31"/>
      <c r="O29" s="35"/>
    </row>
    <row r="30" spans="1:18" ht="81" customHeight="1">
      <c r="A30" s="3" t="s">
        <v>61</v>
      </c>
      <c r="B30" s="50" t="s">
        <v>54</v>
      </c>
      <c r="C30" s="51"/>
      <c r="D30" s="52"/>
      <c r="E30" s="30" t="s">
        <v>36</v>
      </c>
      <c r="F30" s="8"/>
      <c r="G30" s="3">
        <v>3</v>
      </c>
      <c r="H30" s="8">
        <f t="shared" si="0"/>
        <v>0</v>
      </c>
      <c r="I30" s="7"/>
      <c r="J30" s="12" t="s">
        <v>55</v>
      </c>
      <c r="K30" s="32"/>
      <c r="L30" s="31"/>
      <c r="M30" s="31"/>
      <c r="N30" s="31"/>
      <c r="O30" s="36"/>
    </row>
    <row r="31" spans="1:18" ht="80.25" customHeight="1">
      <c r="A31" s="3" t="s">
        <v>62</v>
      </c>
      <c r="B31" s="50" t="s">
        <v>56</v>
      </c>
      <c r="C31" s="51"/>
      <c r="D31" s="52"/>
      <c r="E31" s="30" t="s">
        <v>36</v>
      </c>
      <c r="F31" s="8"/>
      <c r="G31" s="3">
        <v>4</v>
      </c>
      <c r="H31" s="8">
        <f t="shared" si="0"/>
        <v>0</v>
      </c>
      <c r="I31" s="7"/>
      <c r="J31" s="12" t="s">
        <v>85</v>
      </c>
      <c r="K31" s="32"/>
      <c r="L31" s="31"/>
      <c r="M31" s="31"/>
      <c r="N31" s="31"/>
      <c r="P31" s="37"/>
    </row>
    <row r="32" spans="1:18" ht="83.25" customHeight="1">
      <c r="A32" s="3" t="s">
        <v>63</v>
      </c>
      <c r="B32" s="53" t="s">
        <v>57</v>
      </c>
      <c r="C32" s="54"/>
      <c r="D32" s="55"/>
      <c r="E32" s="38" t="s">
        <v>36</v>
      </c>
      <c r="F32" s="8"/>
      <c r="G32" s="3">
        <v>12</v>
      </c>
      <c r="H32" s="8">
        <f t="shared" si="0"/>
        <v>0</v>
      </c>
      <c r="I32" s="7"/>
      <c r="J32" s="12" t="s">
        <v>86</v>
      </c>
      <c r="K32" s="32"/>
      <c r="L32" s="31"/>
      <c r="M32" s="31"/>
      <c r="N32" s="31"/>
      <c r="O32" s="33"/>
    </row>
    <row r="33" spans="1:14" ht="66.75" customHeight="1">
      <c r="A33" s="3" t="s">
        <v>64</v>
      </c>
      <c r="B33" s="49" t="s">
        <v>58</v>
      </c>
      <c r="C33" s="49"/>
      <c r="D33" s="49"/>
      <c r="E33" s="3" t="s">
        <v>36</v>
      </c>
      <c r="F33" s="8"/>
      <c r="G33" s="3">
        <v>10</v>
      </c>
      <c r="H33" s="8">
        <f t="shared" si="0"/>
        <v>0</v>
      </c>
      <c r="I33" s="7"/>
      <c r="J33" s="12" t="s">
        <v>59</v>
      </c>
      <c r="K33" s="32"/>
      <c r="L33" s="31"/>
      <c r="M33" s="31"/>
      <c r="N33" s="31"/>
    </row>
  </sheetData>
  <mergeCells count="26"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8:D18"/>
    <mergeCell ref="A8:J8"/>
    <mergeCell ref="A10:J10"/>
    <mergeCell ref="A2:J2"/>
    <mergeCell ref="B13:D13"/>
    <mergeCell ref="A11:J11"/>
    <mergeCell ref="A9:J9"/>
    <mergeCell ref="B14:D14"/>
    <mergeCell ref="B16:D16"/>
    <mergeCell ref="B15:D15"/>
    <mergeCell ref="B17:D17"/>
    <mergeCell ref="B29:D29"/>
    <mergeCell ref="B30:D30"/>
    <mergeCell ref="B31:D31"/>
    <mergeCell ref="B32:D32"/>
    <mergeCell ref="B33:D33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Elektronika,úklid,umývárna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Nekovářová Alena</dc:creator>
  <cp:lastModifiedBy>Stuchlová Kateřina</cp:lastModifiedBy>
  <cp:lastPrinted>2025-10-23T10:09:51Z</cp:lastPrinted>
  <dcterms:created xsi:type="dcterms:W3CDTF">2024-02-29T08:28:56Z</dcterms:created>
  <dcterms:modified xsi:type="dcterms:W3CDTF">2025-10-27T11:49:34Z</dcterms:modified>
</cp:coreProperties>
</file>